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2075" activeTab="3"/>
  </bookViews>
  <sheets>
    <sheet name="Clas_General" sheetId="1" r:id="rId1"/>
    <sheet name="Stats_Equipes" sheetId="2" r:id="rId2"/>
    <sheet name="Graph_Equipes" sheetId="3" r:id="rId3"/>
    <sheet name="Performances" sheetId="4" r:id="rId4"/>
  </sheets>
  <externalReferences>
    <externalReference r:id="rId7"/>
    <externalReference r:id="rId8"/>
  </externalReferences>
  <definedNames>
    <definedName name="A_J1">'[1]Accueil'!$E$9</definedName>
    <definedName name="A_J10">'[1]Accueil'!$K$9</definedName>
    <definedName name="A_J11">'[1]Accueil'!$K$10</definedName>
    <definedName name="A_J12">'[1]Accueil'!$K$11</definedName>
    <definedName name="A_J13">'[1]Accueil'!$K$12</definedName>
    <definedName name="A_J14">'[1]Accueil'!$K$13</definedName>
    <definedName name="A_J15">'[1]Accueil'!$K$14</definedName>
    <definedName name="A_J16">'[1]Accueil'!$K$15</definedName>
    <definedName name="A_J17">'[1]Accueil'!$K$16</definedName>
    <definedName name="A_J18">'[1]Accueil'!$K$17</definedName>
    <definedName name="A_J2">'[1]Accueil'!$E$10</definedName>
    <definedName name="A_J3">'[1]Accueil'!$E$11</definedName>
    <definedName name="A_J4">'[1]Accueil'!$E$12</definedName>
    <definedName name="A_J5">'[1]Accueil'!$E$13</definedName>
    <definedName name="A_J6">'[1]Accueil'!$E$14</definedName>
    <definedName name="A_J7">'[1]Accueil'!$E$15</definedName>
    <definedName name="A_J8">'[1]Accueil'!$E$16</definedName>
    <definedName name="A_J9">'[1]Accueil'!$E$17</definedName>
    <definedName name="Année">'[1]Accueil'!$E$5</definedName>
    <definedName name="Année1">'[1]Accueil'!$G$5</definedName>
    <definedName name="Ch_Fich_Ligue">'[1]Accueil'!#REF!</definedName>
    <definedName name="DEBUT">'[1]Nom'!$Q$1</definedName>
    <definedName name="DEBUT2">'[1]Nom'!$T$1</definedName>
    <definedName name="Division">'[1]Accueil'!$K$5</definedName>
    <definedName name="Equipe">'[1]Effectif'!$N$24</definedName>
    <definedName name="_xlnm.Print_Titles" localSheetId="2">'Graph_Equipes'!$1:$4</definedName>
    <definedName name="_xlnm.Print_Titles" localSheetId="1">'Stats_Equipes'!$1:$3</definedName>
    <definedName name="J_J1">'[1]Accueil'!$C$9</definedName>
    <definedName name="J_J10">'[1]Accueil'!$I$9</definedName>
    <definedName name="J_J11">'[1]Accueil'!$I$10</definedName>
    <definedName name="J_J12">'[1]Accueil'!$I$11</definedName>
    <definedName name="J_J13">'[1]Accueil'!$I$12</definedName>
    <definedName name="J_J14">'[1]Accueil'!$I$13</definedName>
    <definedName name="J_J15">'[1]Accueil'!$I$14</definedName>
    <definedName name="J_J16">'[1]Accueil'!$I$15</definedName>
    <definedName name="J_J17">'[1]Accueil'!$I$16</definedName>
    <definedName name="J_J18">'[1]Accueil'!$I$17</definedName>
    <definedName name="J_J2">'[1]Accueil'!$C$10</definedName>
    <definedName name="J_J3">'[1]Accueil'!$C$11</definedName>
    <definedName name="J_J4">'[1]Accueil'!$C$12</definedName>
    <definedName name="J_J5">'[1]Accueil'!$C$13</definedName>
    <definedName name="J_J6">'[1]Accueil'!$C$14</definedName>
    <definedName name="J_J7">'[1]Accueil'!$C$15</definedName>
    <definedName name="J_J8">'[1]Accueil'!$C$16</definedName>
    <definedName name="J_J9">'[1]Accueil'!$C$17</definedName>
    <definedName name="Ligue">'[1]Accueil'!$E$3</definedName>
    <definedName name="Logo_FFB">"Image 3"</definedName>
    <definedName name="Logo_Ligue_Existe">'[1]Accueil'!#REF!</definedName>
    <definedName name="M_J10A">'[1]Accueil'!$J$9</definedName>
    <definedName name="M_J11A">'[1]Accueil'!$J$10</definedName>
    <definedName name="M_J12A">'[1]Accueil'!$J$11</definedName>
    <definedName name="M_J13A">'[1]Accueil'!$J$12</definedName>
    <definedName name="M_J14A">'[1]Accueil'!$J$13</definedName>
    <definedName name="M_J15A">'[1]Accueil'!$J$14</definedName>
    <definedName name="M_J16A">'[1]Accueil'!$J$15</definedName>
    <definedName name="M_J17A">'[1]Accueil'!$J$16</definedName>
    <definedName name="M_J18">'[1]Accueil'!$L$17</definedName>
    <definedName name="M_J18A">'[1]Accueil'!$J$17</definedName>
    <definedName name="M_J1A">'[1]Accueil'!$D$9</definedName>
    <definedName name="M_J2A">'[1]Accueil'!$D$10</definedName>
    <definedName name="M_J3A">'[1]Accueil'!$D$11</definedName>
    <definedName name="M_J4A">'[1]Accueil'!$D$12</definedName>
    <definedName name="M_J5A">'[1]Accueil'!$D$13</definedName>
    <definedName name="M_J6A">'[1]Accueil'!$D$14</definedName>
    <definedName name="M_J7A">'[1]Accueil'!$D$15</definedName>
    <definedName name="M_J8A">'[1]Accueil'!$D$16</definedName>
    <definedName name="M_J9A">'[1]Accueil'!$D$17</definedName>
    <definedName name="Nom_Fich_Ligue">'[1]Accueil'!#REF!</definedName>
    <definedName name="TABLEAU">'[1]Nom'!$A$1:$N$13</definedName>
    <definedName name="_xlnm.Print_Area" localSheetId="0">'Clas_General'!$B$1:$AG$74</definedName>
    <definedName name="_xlnm.Print_Area" localSheetId="2">'Graph_Equipes'!$A$1:$P$104</definedName>
    <definedName name="_xlnm.Print_Area" localSheetId="3">'Performances'!$A$1:$V$56</definedName>
    <definedName name="_xlnm.Print_Area" localSheetId="1">'Stats_Equipes'!$A$1:$AA$99</definedName>
  </definedNames>
  <calcPr fullCalcOnLoad="1"/>
</workbook>
</file>

<file path=xl/sharedStrings.xml><?xml version="1.0" encoding="utf-8"?>
<sst xmlns="http://schemas.openxmlformats.org/spreadsheetml/2006/main" count="550" uniqueCount="133">
  <si>
    <t>Resultats et Classement du championnat</t>
  </si>
  <si>
    <t>CLASS</t>
  </si>
  <si>
    <t>EQUIPES</t>
  </si>
  <si>
    <t>POINTS</t>
  </si>
  <si>
    <t>DIFF.</t>
  </si>
  <si>
    <t>MATCHS
JOUES</t>
  </si>
  <si>
    <t>MATCHS
GAGNES</t>
  </si>
  <si>
    <t>MATCHS
PERDUS</t>
  </si>
  <si>
    <t>MATCHS
NULS</t>
  </si>
  <si>
    <t>FORFAITS
NON EXCUSES</t>
  </si>
  <si>
    <t>FORFAITS
EXCUSES</t>
  </si>
  <si>
    <t>PARTIES
GAGNEES</t>
  </si>
  <si>
    <t>PARTIES
PERDUES</t>
  </si>
  <si>
    <t>En cas d'égalité de points entre deux équipes, le GA particulié entre les deux équipes sera pris en compte avant le GA général.</t>
  </si>
  <si>
    <t>MATCHS ALLER</t>
  </si>
  <si>
    <t>MATCHS RETOUR</t>
  </si>
  <si>
    <t xml:space="preserve">1er Journée </t>
  </si>
  <si>
    <t>1er Journée</t>
  </si>
  <si>
    <t>10éme Journée</t>
  </si>
  <si>
    <t>Equ 1</t>
  </si>
  <si>
    <t>Equ 3</t>
  </si>
  <si>
    <t>Equ 5</t>
  </si>
  <si>
    <t>Equ 7</t>
  </si>
  <si>
    <t>2éme Journée</t>
  </si>
  <si>
    <t>11éme Journée</t>
  </si>
  <si>
    <t>Equ 4</t>
  </si>
  <si>
    <t>Equ 2</t>
  </si>
  <si>
    <t>Equ 6</t>
  </si>
  <si>
    <t>3éme Journée</t>
  </si>
  <si>
    <t>12éme Journée</t>
  </si>
  <si>
    <t>Equ 8</t>
  </si>
  <si>
    <t>4éme Journée</t>
  </si>
  <si>
    <t>13éme Journée</t>
  </si>
  <si>
    <t>5éme Journée</t>
  </si>
  <si>
    <t>14éme Journée</t>
  </si>
  <si>
    <t>6éme Journée</t>
  </si>
  <si>
    <t>15éme Journée</t>
  </si>
  <si>
    <t>7éme Journée</t>
  </si>
  <si>
    <t>16éme Journée</t>
  </si>
  <si>
    <t>8éme Journée</t>
  </si>
  <si>
    <t>17éme Journée</t>
  </si>
  <si>
    <t>9éme Journée</t>
  </si>
  <si>
    <t>18éme Journée</t>
  </si>
  <si>
    <t>Statistique des Equipes</t>
  </si>
  <si>
    <t>GENERAL</t>
  </si>
  <si>
    <t>G</t>
  </si>
  <si>
    <t>P</t>
  </si>
  <si>
    <t>N</t>
  </si>
  <si>
    <t>FNE</t>
  </si>
  <si>
    <t>FE</t>
  </si>
  <si>
    <t>DOMICILE</t>
  </si>
  <si>
    <t>EXTERIEUR</t>
  </si>
  <si>
    <t>Classement des Equipes suivant les Journées</t>
  </si>
  <si>
    <t>Performances Générales des Joueurs</t>
  </si>
  <si>
    <t>Classement des Joueurs
en Fonction du Nbre de CF et RF réalisées</t>
  </si>
  <si>
    <t>Noms Joueurs</t>
  </si>
  <si>
    <t>Equipes</t>
  </si>
  <si>
    <t>J</t>
  </si>
  <si>
    <t>CF</t>
  </si>
  <si>
    <t>RF</t>
  </si>
  <si>
    <t>PONTIVY 1</t>
  </si>
  <si>
    <t>ALLAIN  Jean-Philippe</t>
  </si>
  <si>
    <t>LAMBALLE 1</t>
  </si>
  <si>
    <t>PRINGAULT Franck</t>
  </si>
  <si>
    <t>HUIBAN christian</t>
  </si>
  <si>
    <t>PONTIVY 2</t>
  </si>
  <si>
    <t>FOLLIARD Guenael</t>
  </si>
  <si>
    <t>DANET Ludovic</t>
  </si>
  <si>
    <t>GUIDEL 2</t>
  </si>
  <si>
    <t>SALEUN Stéphane</t>
  </si>
  <si>
    <t>SIBIRIL 2</t>
  </si>
  <si>
    <t>PINEL Franck</t>
  </si>
  <si>
    <t>BARON Stéphane</t>
  </si>
  <si>
    <t>TYRLIK Marc</t>
  </si>
  <si>
    <t>LE LOSTEC Adrien</t>
  </si>
  <si>
    <t>PLAINTEL</t>
  </si>
  <si>
    <t>OLIER Jean-philippe</t>
  </si>
  <si>
    <t>QUELLEC tony</t>
  </si>
  <si>
    <t>RONXIN Rémi</t>
  </si>
  <si>
    <t>LAMBALLE 3</t>
  </si>
  <si>
    <t>ROUTIER Gérard</t>
  </si>
  <si>
    <t>PERHIRIN Mickael</t>
  </si>
  <si>
    <t>QUELLEC ludovic</t>
  </si>
  <si>
    <t>LELONG-LE MOULLAC Stephanie</t>
  </si>
  <si>
    <t>CARNAC</t>
  </si>
  <si>
    <t>TERTRE  Johann</t>
  </si>
  <si>
    <t>DOARE Olivier</t>
  </si>
  <si>
    <t>SAINT BRIEUC 1</t>
  </si>
  <si>
    <t>KERMEUR Fabien</t>
  </si>
  <si>
    <t>LE HIR Olivier</t>
  </si>
  <si>
    <t>CROLAIS Eric</t>
  </si>
  <si>
    <t>CRETIN Frederic</t>
  </si>
  <si>
    <t>LIDURIN Olivier</t>
  </si>
  <si>
    <t>MIC Sebastien</t>
  </si>
  <si>
    <t>PERROT Jérome</t>
  </si>
  <si>
    <t>CLEGUER Kevin</t>
  </si>
  <si>
    <t>CONAN Serge</t>
  </si>
  <si>
    <t>HAMON Anthony</t>
  </si>
  <si>
    <t>LE NAHEDIC Bertrand</t>
  </si>
  <si>
    <t>MARTIN Alexandre</t>
  </si>
  <si>
    <t>CUVELLIER Thomas</t>
  </si>
  <si>
    <t>BOTHUA Samuel</t>
  </si>
  <si>
    <t>JAOUEN Philippe</t>
  </si>
  <si>
    <t>JEGU Florent</t>
  </si>
  <si>
    <t>GUEGAN Gregory</t>
  </si>
  <si>
    <t>BROGNIART Kevin</t>
  </si>
  <si>
    <t>LE DOUGET Stephane</t>
  </si>
  <si>
    <t>LUKOWSKI  Johan</t>
  </si>
  <si>
    <t>LAMBALLE 2</t>
  </si>
  <si>
    <t>SCHALLER Christophe</t>
  </si>
  <si>
    <t>GLOUX  Frédéric</t>
  </si>
  <si>
    <t>BERNARD Nicolas</t>
  </si>
  <si>
    <t>MAZZALOVO Damien</t>
  </si>
  <si>
    <t>LE PETITCORPS thierry</t>
  </si>
  <si>
    <t>TANGUY Laurent</t>
  </si>
  <si>
    <t>MORIN Wiliam</t>
  </si>
  <si>
    <t>MORDELET  Sébastien</t>
  </si>
  <si>
    <t>CHAMBRIN Jérome</t>
  </si>
  <si>
    <t>BOURHIS Florent</t>
  </si>
  <si>
    <t>MATHIEU Alexia</t>
  </si>
  <si>
    <t>Classement Performace des Joueurs
en Fonction du Nbre de Journée Effectuée
dans le Championnat PHASE A</t>
  </si>
  <si>
    <t>Classement Performace des Joueurs
en Fonction du Nbre de Journée Effectuée
dans le Championnat PHASE B</t>
  </si>
  <si>
    <t>total</t>
  </si>
  <si>
    <t>OLLIVIER Mickael</t>
  </si>
  <si>
    <t>LE DIRAISON Cédric</t>
  </si>
  <si>
    <t xml:space="preserve"> BESNARD         Jeremy</t>
  </si>
  <si>
    <t>CADIO Stéphane</t>
  </si>
  <si>
    <t>LIZIARD Nathalie</t>
  </si>
  <si>
    <t>GUEGAN Alexandre</t>
  </si>
  <si>
    <t>LE BRUN yannick</t>
  </si>
  <si>
    <t>GAUDIN Stéphane</t>
  </si>
  <si>
    <t>ROUTIER Marie-laure</t>
  </si>
  <si>
    <t>REDON Frédéric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</si>
</sst>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b/>
      <sz val="24"/>
      <color indexed="10"/>
      <name val="BalloonEFDropShadow"/>
      <family val="0"/>
    </font>
    <font>
      <b/>
      <i/>
      <sz val="20"/>
      <color indexed="12"/>
      <name val="Comic Sans MS"/>
      <family val="4"/>
    </font>
    <font>
      <i/>
      <sz val="20"/>
      <color indexed="53"/>
      <name val="Georgia"/>
      <family val="1"/>
    </font>
    <font>
      <b/>
      <sz val="12"/>
      <color indexed="10"/>
      <name val="Arial"/>
      <family val="2"/>
    </font>
    <font>
      <b/>
      <sz val="10"/>
      <color indexed="13"/>
      <name val="Times New Roman"/>
      <family val="1"/>
    </font>
    <font>
      <b/>
      <sz val="12"/>
      <color indexed="13"/>
      <name val="Arial"/>
      <family val="2"/>
    </font>
    <font>
      <sz val="10"/>
      <color indexed="12"/>
      <name val="Arial"/>
      <family val="2"/>
    </font>
    <font>
      <sz val="20"/>
      <color indexed="48"/>
      <name val="Georgia"/>
      <family val="1"/>
    </font>
    <font>
      <b/>
      <sz val="10"/>
      <name val="Arial"/>
      <family val="2"/>
    </font>
    <font>
      <sz val="18"/>
      <name val="Comic Sans MS"/>
      <family val="4"/>
    </font>
    <font>
      <sz val="12"/>
      <name val="Arial"/>
      <family val="2"/>
    </font>
    <font>
      <b/>
      <sz val="12"/>
      <color indexed="12"/>
      <name val="Comic Sans MS"/>
      <family val="4"/>
    </font>
    <font>
      <b/>
      <sz val="10"/>
      <color indexed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6"/>
      <color indexed="12"/>
      <name val="Comic Sans MS"/>
      <family val="4"/>
    </font>
    <font>
      <sz val="16"/>
      <color indexed="10"/>
      <name val="Comic Sans MS"/>
      <family val="4"/>
    </font>
    <font>
      <u val="single"/>
      <sz val="11"/>
      <color indexed="12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.5"/>
      <color indexed="8"/>
      <name val="Comic Sans MS"/>
      <family val="4"/>
    </font>
    <font>
      <sz val="3.25"/>
      <color indexed="8"/>
      <name val="Comic Sans MS"/>
      <family val="4"/>
    </font>
    <font>
      <sz val="2.75"/>
      <color indexed="8"/>
      <name val="Comic Sans MS"/>
      <family val="4"/>
    </font>
    <font>
      <sz val="2.5"/>
      <color indexed="8"/>
      <name val="Comic Sans MS"/>
      <family val="4"/>
    </font>
    <font>
      <sz val="3.2"/>
      <color indexed="8"/>
      <name val="Comic Sans MS"/>
      <family val="4"/>
    </font>
    <font>
      <sz val="2.25"/>
      <color indexed="8"/>
      <name val="Comic Sans MS"/>
      <family val="4"/>
    </font>
    <font>
      <sz val="3.45"/>
      <color indexed="8"/>
      <name val="Comic Sans MS"/>
      <family val="4"/>
    </font>
    <font>
      <sz val="3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3.6"/>
      <color indexed="8"/>
      <name val="Arial"/>
      <family val="2"/>
    </font>
    <font>
      <sz val="14"/>
      <color indexed="8"/>
      <name val="Comic Sans MS"/>
      <family val="4"/>
    </font>
    <font>
      <sz val="3.25"/>
      <color indexed="8"/>
      <name val="Arial"/>
      <family val="2"/>
    </font>
    <font>
      <sz val="3.9"/>
      <color indexed="8"/>
      <name val="Arial"/>
      <family val="2"/>
    </font>
    <font>
      <sz val="1.75"/>
      <color indexed="8"/>
      <name val="Arial"/>
      <family val="2"/>
    </font>
    <font>
      <sz val="2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medium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medium">
        <color indexed="10"/>
      </bottom>
    </border>
    <border>
      <left style="thick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medium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ck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 style="thick">
        <color indexed="10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ck">
        <color indexed="55"/>
      </bottom>
    </border>
    <border>
      <left style="thin">
        <color indexed="55"/>
      </left>
      <right style="thick">
        <color indexed="55"/>
      </right>
      <top style="thin">
        <color indexed="55"/>
      </top>
      <bottom style="thick">
        <color indexed="55"/>
      </bottom>
    </border>
    <border>
      <left style="thick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ck">
        <color indexed="55"/>
      </left>
      <right style="thin">
        <color indexed="55"/>
      </right>
      <top style="thin">
        <color indexed="55"/>
      </top>
      <bottom style="thick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ck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ck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ck">
        <color indexed="55"/>
      </top>
      <bottom style="thin">
        <color indexed="55"/>
      </bottom>
    </border>
    <border>
      <left style="thin">
        <color indexed="55"/>
      </left>
      <right style="thick">
        <color indexed="55"/>
      </right>
      <top style="thick">
        <color indexed="55"/>
      </top>
      <bottom style="thin">
        <color indexed="55"/>
      </bottom>
    </border>
    <border>
      <left style="thick">
        <color indexed="55"/>
      </left>
      <right style="thin">
        <color indexed="55"/>
      </right>
      <top style="thick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ck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ck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ck">
        <color indexed="55"/>
      </top>
      <bottom>
        <color indexed="63"/>
      </bottom>
    </border>
    <border>
      <left style="thin">
        <color indexed="55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 style="thin">
        <color indexed="55"/>
      </right>
      <top style="thick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ck">
        <color indexed="55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54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21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9" fontId="54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7" borderId="0" xfId="0" applyFill="1" applyAlignment="1">
      <alignment horizontal="center"/>
    </xf>
    <xf numFmtId="0" fontId="17" fillId="38" borderId="0" xfId="0" applyFont="1" applyFill="1" applyBorder="1" applyAlignment="1">
      <alignment/>
    </xf>
    <xf numFmtId="0" fontId="0" fillId="0" borderId="0" xfId="0" applyBorder="1" applyAlignment="1">
      <alignment/>
    </xf>
    <xf numFmtId="0" fontId="18" fillId="39" borderId="0" xfId="0" applyFont="1" applyFill="1" applyBorder="1" applyAlignment="1">
      <alignment horizontal="center"/>
    </xf>
    <xf numFmtId="0" fontId="18" fillId="40" borderId="0" xfId="0" applyFont="1" applyFill="1" applyBorder="1" applyAlignment="1">
      <alignment horizontal="center"/>
    </xf>
    <xf numFmtId="0" fontId="12" fillId="37" borderId="0" xfId="0" applyFont="1" applyFill="1" applyBorder="1" applyAlignment="1">
      <alignment horizontal="center"/>
    </xf>
    <xf numFmtId="0" fontId="12" fillId="41" borderId="0" xfId="0" applyFont="1" applyFill="1" applyBorder="1" applyAlignment="1">
      <alignment horizontal="center"/>
    </xf>
    <xf numFmtId="0" fontId="18" fillId="42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9" fontId="0" fillId="43" borderId="0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44" borderId="0" xfId="0" applyFill="1" applyBorder="1" applyAlignment="1">
      <alignment horizontal="center"/>
    </xf>
    <xf numFmtId="0" fontId="0" fillId="45" borderId="0" xfId="0" applyFill="1" applyBorder="1" applyAlignment="1">
      <alignment horizontal="center"/>
    </xf>
    <xf numFmtId="0" fontId="0" fillId="46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14" fillId="34" borderId="31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32" xfId="0" applyFont="1" applyFill="1" applyBorder="1" applyAlignment="1">
      <alignment horizontal="center" vertical="center"/>
    </xf>
    <xf numFmtId="0" fontId="14" fillId="34" borderId="33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 vertical="center"/>
    </xf>
    <xf numFmtId="0" fontId="14" fillId="34" borderId="37" xfId="0" applyFont="1" applyFill="1" applyBorder="1" applyAlignment="1">
      <alignment horizontal="center" vertical="center"/>
    </xf>
    <xf numFmtId="0" fontId="14" fillId="34" borderId="38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9" fillId="47" borderId="40" xfId="0" applyFont="1" applyFill="1" applyBorder="1" applyAlignment="1">
      <alignment horizontal="center" vertical="center"/>
    </xf>
    <xf numFmtId="0" fontId="9" fillId="47" borderId="41" xfId="0" applyFont="1" applyFill="1" applyBorder="1" applyAlignment="1">
      <alignment horizontal="center" vertical="center"/>
    </xf>
    <xf numFmtId="0" fontId="9" fillId="47" borderId="42" xfId="0" applyFont="1" applyFill="1" applyBorder="1" applyAlignment="1">
      <alignment horizontal="center" vertical="center"/>
    </xf>
    <xf numFmtId="0" fontId="14" fillId="34" borderId="43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4" fillId="34" borderId="44" xfId="0" applyFont="1" applyFill="1" applyBorder="1" applyAlignment="1">
      <alignment horizontal="center" vertical="center"/>
    </xf>
    <xf numFmtId="0" fontId="14" fillId="34" borderId="45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34" borderId="48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left" vertical="center"/>
    </xf>
    <xf numFmtId="0" fontId="13" fillId="37" borderId="50" xfId="0" applyFont="1" applyFill="1" applyBorder="1" applyAlignment="1">
      <alignment horizontal="center" vertical="center"/>
    </xf>
    <xf numFmtId="0" fontId="13" fillId="37" borderId="51" xfId="0" applyFont="1" applyFill="1" applyBorder="1" applyAlignment="1">
      <alignment horizontal="center" vertical="center"/>
    </xf>
    <xf numFmtId="0" fontId="13" fillId="37" borderId="52" xfId="0" applyFont="1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9" fillId="47" borderId="55" xfId="0" applyFont="1" applyFill="1" applyBorder="1" applyAlignment="1">
      <alignment horizontal="center" vertical="center"/>
    </xf>
    <xf numFmtId="0" fontId="9" fillId="47" borderId="56" xfId="0" applyFont="1" applyFill="1" applyBorder="1" applyAlignment="1">
      <alignment horizontal="center" vertical="center"/>
    </xf>
    <xf numFmtId="0" fontId="9" fillId="47" borderId="57" xfId="0" applyFont="1" applyFill="1" applyBorder="1" applyAlignment="1">
      <alignment horizontal="center" vertical="center"/>
    </xf>
    <xf numFmtId="0" fontId="9" fillId="47" borderId="53" xfId="0" applyFont="1" applyFill="1" applyBorder="1" applyAlignment="1">
      <alignment horizontal="center" vertical="center"/>
    </xf>
    <xf numFmtId="0" fontId="9" fillId="47" borderId="54" xfId="0" applyFont="1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9" fillId="47" borderId="59" xfId="0" applyFont="1" applyFill="1" applyBorder="1" applyAlignment="1">
      <alignment horizontal="center" vertical="center"/>
    </xf>
    <xf numFmtId="0" fontId="9" fillId="47" borderId="60" xfId="0" applyFont="1" applyFill="1" applyBorder="1" applyAlignment="1">
      <alignment horizontal="center" vertical="center"/>
    </xf>
    <xf numFmtId="0" fontId="0" fillId="34" borderId="61" xfId="0" applyFill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0" fillId="34" borderId="63" xfId="0" applyFill="1" applyBorder="1" applyAlignment="1">
      <alignment horizontal="center" vertical="center"/>
    </xf>
    <xf numFmtId="0" fontId="9" fillId="47" borderId="64" xfId="0" applyFont="1" applyFill="1" applyBorder="1" applyAlignment="1">
      <alignment horizontal="center" vertical="center"/>
    </xf>
    <xf numFmtId="0" fontId="9" fillId="47" borderId="65" xfId="0" applyFont="1" applyFill="1" applyBorder="1" applyAlignment="1">
      <alignment horizontal="center" vertical="center"/>
    </xf>
    <xf numFmtId="0" fontId="9" fillId="47" borderId="62" xfId="0" applyFont="1" applyFill="1" applyBorder="1" applyAlignment="1">
      <alignment horizontal="center" vertical="center"/>
    </xf>
    <xf numFmtId="0" fontId="9" fillId="47" borderId="63" xfId="0" applyFont="1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  <xf numFmtId="0" fontId="8" fillId="47" borderId="67" xfId="0" applyFont="1" applyFill="1" applyBorder="1" applyAlignment="1">
      <alignment horizontal="center" vertical="center" wrapText="1"/>
    </xf>
    <xf numFmtId="0" fontId="8" fillId="47" borderId="67" xfId="0" applyFont="1" applyFill="1" applyBorder="1" applyAlignment="1">
      <alignment horizontal="center" vertical="center"/>
    </xf>
    <xf numFmtId="0" fontId="8" fillId="47" borderId="68" xfId="0" applyFont="1" applyFill="1" applyBorder="1" applyAlignment="1">
      <alignment horizontal="center" vertical="center"/>
    </xf>
    <xf numFmtId="0" fontId="8" fillId="47" borderId="69" xfId="0" applyFont="1" applyFill="1" applyBorder="1" applyAlignment="1">
      <alignment horizontal="center" vertical="center"/>
    </xf>
    <xf numFmtId="0" fontId="8" fillId="47" borderId="70" xfId="0" applyFont="1" applyFill="1" applyBorder="1" applyAlignment="1">
      <alignment horizontal="center" vertical="center"/>
    </xf>
    <xf numFmtId="0" fontId="8" fillId="47" borderId="71" xfId="0" applyFont="1" applyFill="1" applyBorder="1" applyAlignment="1">
      <alignment horizontal="center" vertical="center"/>
    </xf>
    <xf numFmtId="0" fontId="8" fillId="47" borderId="49" xfId="0" applyFont="1" applyFill="1" applyBorder="1" applyAlignment="1">
      <alignment horizontal="center" vertical="center"/>
    </xf>
    <xf numFmtId="0" fontId="8" fillId="47" borderId="72" xfId="0" applyFont="1" applyFill="1" applyBorder="1" applyAlignment="1">
      <alignment horizontal="center" vertical="center"/>
    </xf>
    <xf numFmtId="0" fontId="8" fillId="47" borderId="7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35" borderId="74" xfId="0" applyFont="1" applyFill="1" applyBorder="1" applyAlignment="1">
      <alignment horizontal="center" vertical="center"/>
    </xf>
    <xf numFmtId="0" fontId="3" fillId="35" borderId="75" xfId="0" applyFont="1" applyFill="1" applyBorder="1" applyAlignment="1">
      <alignment horizontal="center" vertical="center"/>
    </xf>
    <xf numFmtId="0" fontId="3" fillId="35" borderId="7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 wrapText="1"/>
    </xf>
    <xf numFmtId="0" fontId="19" fillId="0" borderId="8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48" borderId="0" xfId="0" applyFont="1" applyFill="1" applyBorder="1" applyAlignment="1">
      <alignment horizontal="center"/>
    </xf>
    <xf numFmtId="0" fontId="0" fillId="48" borderId="0" xfId="0" applyNumberForma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" fontId="0" fillId="48" borderId="0" xfId="0" applyNumberForma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Lien hypertexte_Clubs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5"/>
          <c:y val="0.14875"/>
          <c:w val="0.75675"/>
          <c:h val="0.7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Stats_Equipes!$AD$6:$AH$6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5"/>
          <c:y val="0.14875"/>
          <c:w val="0.75675"/>
          <c:h val="0.7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Stats_Equipes!$AD$9:$AH$9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15"/>
          <c:y val="0.1505"/>
          <c:w val="0.29275"/>
          <c:h val="0.69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Stats_Equipes!$AD$37:$AH$37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4"/>
          <c:y val="0.152"/>
          <c:w val="0.2865"/>
          <c:h val="0.69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Stats_Equipes!$AD$23:$AH$23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5"/>
          <c:y val="0.14875"/>
          <c:w val="0.75675"/>
          <c:h val="0.7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Stats_Equipes!$AD$10:$AH$10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15"/>
          <c:y val="0.1505"/>
          <c:w val="0.29275"/>
          <c:h val="0.69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Stats_Equipes!$AD$38:$AH$38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4"/>
          <c:y val="0.152"/>
          <c:w val="0.2865"/>
          <c:h val="0.69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Stats_Equipes!$AD$24:$AH$24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5"/>
          <c:y val="0.14875"/>
          <c:w val="0.75675"/>
          <c:h val="0.7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Stats_Equipes!$AD$11:$AH$11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15"/>
          <c:y val="0.1505"/>
          <c:w val="0.29275"/>
          <c:h val="0.69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Stats_Equipes!$AD$39:$AH$39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4"/>
          <c:y val="0.152"/>
          <c:w val="0.2865"/>
          <c:h val="0.69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Stats_Equipes!$AD$25:$AH$25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5"/>
          <c:y val="0.14875"/>
          <c:w val="0.75675"/>
          <c:h val="0.7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Stats_Equipes!$AD$12:$AH$12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15"/>
          <c:y val="0.1505"/>
          <c:w val="0.29275"/>
          <c:h val="0.69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Stats_Equipes!$AD$34:$AH$34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25"/>
          <c:y val="0.1505"/>
          <c:w val="0.294"/>
          <c:h val="0.69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Stats_Equipes!$AD$40:$AH$40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4"/>
          <c:y val="0.152"/>
          <c:w val="0.2865"/>
          <c:h val="0.69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Stats_Equipes!$AD$26:$AH$26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Stats_Equipes!$B$7:$E$7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Stats_Equipes!$B$14:$E$14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Stats_Equipes!$B$21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Stats_Equipes!$C$21:$E$21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5"/>
          <c:y val="0.14875"/>
          <c:w val="0.75675"/>
          <c:h val="0.7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Stats_Equipes!$AD$13:$AH$13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15"/>
          <c:y val="0.1505"/>
          <c:w val="0.29275"/>
          <c:h val="0.69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Stats_Equipes!$AD$41:$AH$41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4"/>
          <c:y val="0.152"/>
          <c:w val="0.2865"/>
          <c:h val="0.69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Stats_Equipes!$AD$27:$AH$27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Stats_Equipes!$AD$15:$AG$15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Stats_Equipes!$AD$43:$AG$43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4"/>
          <c:y val="0.152"/>
          <c:w val="0.2865"/>
          <c:h val="0.69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Stats_Equipes!$AD$20:$AH$20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Stats_Equipes!$AD$29:$AG$29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Stats_Equipes!$AD$16:$AG$16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Stats_Equipes!$AD$44:$AG$44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Stats_Equipes!$AD$30:$AG$30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Stats_Equipes!$AD$17:$AG$17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Stats_Equipes!$AD$45:$AG$45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Stats_Equipes!$AD$31:$AG$31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5"/>
          <c:y val="0.14875"/>
          <c:w val="0.75675"/>
          <c:h val="0.7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Stats_Equipes!$AD$14:$AH$14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15"/>
          <c:y val="0.1505"/>
          <c:w val="0.29275"/>
          <c:h val="0.69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Stats_Equipes!$AD$42:$AH$42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4"/>
          <c:y val="0.152"/>
          <c:w val="0.2865"/>
          <c:h val="0.69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Stats_Equipes!$AD$28:$AH$28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5"/>
          <c:y val="0.14875"/>
          <c:w val="0.75675"/>
          <c:h val="0.7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Stats_Equipes!$AD$7:$AH$7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5"/>
          <c:y val="0.14875"/>
          <c:w val="0.75675"/>
          <c:h val="0.7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Stats_Equipes!$AD$15:$AH$15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15"/>
          <c:y val="0.1505"/>
          <c:w val="0.29275"/>
          <c:h val="0.69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Stats_Equipes!$AD$43:$AH$43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4"/>
          <c:y val="0.152"/>
          <c:w val="0.2865"/>
          <c:h val="0.69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Stats_Equipes!$AD$29:$AH$29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3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25"/>
          <c:y val="0.144"/>
          <c:w val="0.96475"/>
          <c:h val="0.80675"/>
        </c:manualLayout>
      </c:layout>
      <c:lineChart>
        <c:grouping val="standard"/>
        <c:varyColors val="0"/>
        <c:ser>
          <c:idx val="0"/>
          <c:order val="0"/>
          <c:tx>
            <c:strRef>
              <c:f>'[1]Tot_Equipes'!$AS$39</c:f>
              <c:strCache>
                <c:ptCount val="1"/>
                <c:pt idx="0">
                  <c:v>8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'[1]Tot_Equipes'!$AT$39:$BJ$39</c:f>
              <c:numCache>
                <c:ptCount val="17"/>
                <c:pt idx="0">
                  <c:v>6</c:v>
                </c:pt>
                <c:pt idx="1">
                  <c:v>2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022397"/>
        <c:axId val="18201574"/>
      </c:lineChart>
      <c:catAx>
        <c:axId val="202239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01574"/>
        <c:crossesAt val="11"/>
        <c:auto val="1"/>
        <c:lblOffset val="100"/>
        <c:tickLblSkip val="1"/>
        <c:noMultiLvlLbl val="0"/>
      </c:catAx>
      <c:valAx>
        <c:axId val="18201574"/>
        <c:scaling>
          <c:orientation val="maxMin"/>
          <c:max val="1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2397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3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25"/>
          <c:y val="0.151"/>
          <c:w val="0.9605"/>
          <c:h val="0.8005"/>
        </c:manualLayout>
      </c:layout>
      <c:lineChart>
        <c:grouping val="standard"/>
        <c:varyColors val="0"/>
        <c:ser>
          <c:idx val="0"/>
          <c:order val="0"/>
          <c:tx>
            <c:strRef>
              <c:f>'[1]Tot_Equipes'!$AS$40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'[1]Tot_Equipes'!$AT$40:$BJ$40</c:f>
              <c:numCache>
                <c:ptCount val="17"/>
                <c:pt idx="0">
                  <c:v>4</c:v>
                </c:pt>
                <c:pt idx="1">
                  <c:v>4</c:v>
                </c:pt>
                <c:pt idx="2">
                  <c:v>7</c:v>
                </c:pt>
                <c:pt idx="3">
                  <c:v>4</c:v>
                </c:pt>
                <c:pt idx="4">
                  <c:v>3</c:v>
                </c:pt>
                <c:pt idx="5">
                  <c:v>8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9596439"/>
        <c:axId val="65041360"/>
      </c:lineChart>
      <c:catAx>
        <c:axId val="2959643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41360"/>
        <c:crossesAt val="11"/>
        <c:auto val="1"/>
        <c:lblOffset val="100"/>
        <c:tickLblSkip val="1"/>
        <c:noMultiLvlLbl val="0"/>
      </c:catAx>
      <c:valAx>
        <c:axId val="65041360"/>
        <c:scaling>
          <c:orientation val="maxMin"/>
          <c:max val="11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96439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3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151"/>
          <c:w val="0.9615"/>
          <c:h val="0.8005"/>
        </c:manualLayout>
      </c:layout>
      <c:lineChart>
        <c:grouping val="standard"/>
        <c:varyColors val="0"/>
        <c:ser>
          <c:idx val="0"/>
          <c:order val="0"/>
          <c:tx>
            <c:strRef>
              <c:f>'[1]Tot_Equipes'!$AS$41</c:f>
              <c:strCache>
                <c:ptCount val="1"/>
                <c:pt idx="0">
                  <c:v>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'[1]Tot_Equipes'!$AT$41:$BJ$41</c:f>
              <c:numCache>
                <c:ptCount val="17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8501329"/>
        <c:axId val="33858778"/>
      </c:lineChart>
      <c:catAx>
        <c:axId val="4850132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58778"/>
        <c:crossesAt val="11"/>
        <c:auto val="1"/>
        <c:lblOffset val="100"/>
        <c:tickLblSkip val="1"/>
        <c:noMultiLvlLbl val="0"/>
      </c:catAx>
      <c:valAx>
        <c:axId val="33858778"/>
        <c:scaling>
          <c:orientation val="maxMin"/>
          <c:max val="1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01329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1495"/>
          <c:w val="0.96525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'[1]Tot_Equipes'!$AS$42</c:f>
              <c:strCache>
                <c:ptCount val="1"/>
                <c:pt idx="0">
                  <c:v>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'[1]Tot_Equipes'!$AT$42:$BJ$42</c:f>
              <c:numCache>
                <c:ptCount val="17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</c:numCache>
            </c:numRef>
          </c:val>
          <c:smooth val="0"/>
        </c:ser>
        <c:marker val="1"/>
        <c:axId val="36293547"/>
        <c:axId val="58206468"/>
      </c:lineChart>
      <c:catAx>
        <c:axId val="3629354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06468"/>
        <c:crossesAt val="11"/>
        <c:auto val="1"/>
        <c:lblOffset val="100"/>
        <c:tickLblSkip val="1"/>
        <c:noMultiLvlLbl val="0"/>
      </c:catAx>
      <c:valAx>
        <c:axId val="58206468"/>
        <c:scaling>
          <c:orientation val="maxMin"/>
          <c:max val="1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93547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15625"/>
          <c:w val="0.971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'[1]Tot_Equipes'!$AS$43</c:f>
              <c:strCache>
                <c:ptCount val="1"/>
                <c:pt idx="0">
                  <c:v>4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'[1]Tot_Equipes'!$AT$43:$BJ$43</c:f>
              <c:numCache>
                <c:ptCount val="17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4096165"/>
        <c:axId val="17103438"/>
      </c:lineChart>
      <c:catAx>
        <c:axId val="5409616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03438"/>
        <c:crossesAt val="11"/>
        <c:auto val="1"/>
        <c:lblOffset val="100"/>
        <c:tickLblSkip val="1"/>
        <c:noMultiLvlLbl val="0"/>
      </c:catAx>
      <c:valAx>
        <c:axId val="17103438"/>
        <c:scaling>
          <c:orientation val="maxMin"/>
          <c:max val="1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6165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15625"/>
          <c:w val="0.9697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'[1]Tot_Equipes'!$AS$44</c:f>
              <c:strCache>
                <c:ptCount val="1"/>
                <c:pt idx="0">
                  <c:v>5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'[1]Tot_Equipes'!$AT$44:$BJ$44</c:f>
              <c:numCache>
                <c:ptCount val="17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9713215"/>
        <c:axId val="43201208"/>
      </c:lineChart>
      <c:catAx>
        <c:axId val="1971321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1208"/>
        <c:crossesAt val="11"/>
        <c:auto val="1"/>
        <c:lblOffset val="100"/>
        <c:tickLblSkip val="1"/>
        <c:noMultiLvlLbl val="0"/>
      </c:catAx>
      <c:valAx>
        <c:axId val="43201208"/>
        <c:scaling>
          <c:orientation val="maxMin"/>
          <c:max val="1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13215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15625"/>
          <c:w val="0.9697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'[1]Tot_Equipes'!$AS$45</c:f>
              <c:strCache>
                <c:ptCount val="1"/>
                <c:pt idx="0">
                  <c:v>6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'[1]Tot_Equipes'!$AT$45:$BJ$45</c:f>
              <c:numCache>
                <c:ptCount val="17"/>
                <c:pt idx="0">
                  <c:v>7</c:v>
                </c:pt>
                <c:pt idx="1">
                  <c:v>8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3266553"/>
        <c:axId val="9636930"/>
      </c:lineChart>
      <c:catAx>
        <c:axId val="5326655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6930"/>
        <c:crossesAt val="11"/>
        <c:auto val="1"/>
        <c:lblOffset val="100"/>
        <c:tickLblSkip val="1"/>
        <c:noMultiLvlLbl val="0"/>
      </c:catAx>
      <c:valAx>
        <c:axId val="9636930"/>
        <c:scaling>
          <c:orientation val="maxMin"/>
          <c:max val="1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66553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15"/>
          <c:y val="0.1505"/>
          <c:w val="0.29275"/>
          <c:h val="0.69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Stats_Equipes!$AD$35:$AH$35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1485"/>
          <c:w val="0.96975"/>
          <c:h val="0.8035"/>
        </c:manualLayout>
      </c:layout>
      <c:lineChart>
        <c:grouping val="standard"/>
        <c:varyColors val="0"/>
        <c:ser>
          <c:idx val="0"/>
          <c:order val="0"/>
          <c:tx>
            <c:strRef>
              <c:f>'[1]Tot_Equipes'!$AS$46</c:f>
              <c:strCache>
                <c:ptCount val="1"/>
                <c:pt idx="0">
                  <c:v>7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'[1]Tot_Equipes'!$AT$46:$BJ$46</c:f>
              <c:numCache>
                <c:ptCount val="17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  <c:pt idx="7">
                  <c:v>7</c:v>
                </c:pt>
              </c:numCache>
            </c:numRef>
          </c:val>
          <c:smooth val="0"/>
        </c:ser>
        <c:marker val="1"/>
        <c:axId val="19623507"/>
        <c:axId val="42393836"/>
      </c:lineChart>
      <c:catAx>
        <c:axId val="1962350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93836"/>
        <c:crossesAt val="11"/>
        <c:auto val="1"/>
        <c:lblOffset val="100"/>
        <c:tickLblSkip val="1"/>
        <c:noMultiLvlLbl val="0"/>
      </c:catAx>
      <c:valAx>
        <c:axId val="42393836"/>
        <c:scaling>
          <c:orientation val="maxMin"/>
          <c:max val="1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3507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'[1]Tot_Equipes'!$AR$46</c:f>
              <c:strCache>
                <c:ptCount val="1"/>
                <c:pt idx="0">
                  <c:v>GUIDEL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'[1]Tot_Equipes'!$AS$46:$BF$46</c:f>
              <c:numCache>
                <c:ptCount val="14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</c:numCache>
            </c:numRef>
          </c:val>
          <c:smooth val="0"/>
        </c:ser>
        <c:marker val="1"/>
        <c:axId val="46000205"/>
        <c:axId val="11348662"/>
      </c:lineChart>
      <c:catAx>
        <c:axId val="4600020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48662"/>
        <c:crosses val="max"/>
        <c:auto val="1"/>
        <c:lblOffset val="100"/>
        <c:tickLblSkip val="1"/>
        <c:noMultiLvlLbl val="0"/>
      </c:catAx>
      <c:valAx>
        <c:axId val="11348662"/>
        <c:scaling>
          <c:orientation val="maxMin"/>
          <c:max val="9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00205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155"/>
          <c:w val="0.96975"/>
          <c:h val="0.7975"/>
        </c:manualLayout>
      </c:layout>
      <c:lineChart>
        <c:grouping val="standard"/>
        <c:varyColors val="0"/>
        <c:ser>
          <c:idx val="0"/>
          <c:order val="0"/>
          <c:tx>
            <c:strRef>
              <c:f>'[1]Tot_Equipes'!$AS$47</c:f>
              <c:strCache>
                <c:ptCount val="1"/>
                <c:pt idx="0">
                  <c:v>3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'[1]Tot_Equipes'!$AT$47:$BJ$47</c:f>
              <c:numCache>
                <c:ptCount val="17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  <c:smooth val="0"/>
        </c:ser>
        <c:marker val="1"/>
        <c:axId val="35029095"/>
        <c:axId val="46826400"/>
      </c:lineChart>
      <c:catAx>
        <c:axId val="3502909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26400"/>
        <c:crossesAt val="11"/>
        <c:auto val="1"/>
        <c:lblOffset val="100"/>
        <c:tickLblSkip val="1"/>
        <c:noMultiLvlLbl val="0"/>
      </c:catAx>
      <c:valAx>
        <c:axId val="46826400"/>
        <c:scaling>
          <c:orientation val="maxMin"/>
          <c:max val="1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29095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155"/>
          <c:w val="0.96975"/>
          <c:h val="0.7975"/>
        </c:manualLayout>
      </c:layout>
      <c:lineChart>
        <c:grouping val="standard"/>
        <c:varyColors val="0"/>
        <c:ser>
          <c:idx val="0"/>
          <c:order val="0"/>
          <c:tx>
            <c:strRef>
              <c:f>'[1]Tot_Equipes'!$AS$48</c:f>
              <c:strCache>
                <c:ptCount val="1"/>
                <c:pt idx="0">
                  <c:v>9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'[1]Tot_Equipes'!$AT$48:$BJ$48</c:f>
              <c:numCache>
                <c:ptCount val="17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7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18784417"/>
        <c:axId val="34842026"/>
      </c:lineChart>
      <c:catAx>
        <c:axId val="1878441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42026"/>
        <c:crossesAt val="11"/>
        <c:auto val="1"/>
        <c:lblOffset val="100"/>
        <c:tickLblSkip val="1"/>
        <c:noMultiLvlLbl val="0"/>
      </c:catAx>
      <c:valAx>
        <c:axId val="34842026"/>
        <c:scaling>
          <c:orientation val="maxMin"/>
          <c:max val="1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84417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4"/>
          <c:y val="0.152"/>
          <c:w val="0.2865"/>
          <c:h val="0.69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Stats_Equipes!$AD$21:$AH$21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5"/>
          <c:y val="0.14875"/>
          <c:w val="0.75675"/>
          <c:h val="0.7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Stats_Equipes!$AD$8:$AH$8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15"/>
          <c:y val="0.1505"/>
          <c:w val="0.29275"/>
          <c:h val="0.69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Stats_Equipes!$AD$36:$AH$36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4"/>
          <c:y val="0.152"/>
          <c:w val="0.2865"/>
          <c:h val="0.69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Stats_Equipes!$AD$22:$AH$22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Relationship Id="rId6" Type="http://schemas.openxmlformats.org/officeDocument/2006/relationships/chart" Target="/xl/charts/chart48.xml" /><Relationship Id="rId7" Type="http://schemas.openxmlformats.org/officeDocument/2006/relationships/chart" Target="/xl/charts/chart49.xml" /><Relationship Id="rId8" Type="http://schemas.openxmlformats.org/officeDocument/2006/relationships/chart" Target="/xl/charts/chart50.xml" /><Relationship Id="rId9" Type="http://schemas.openxmlformats.org/officeDocument/2006/relationships/chart" Target="/xl/charts/chart51.xml" /><Relationship Id="rId10" Type="http://schemas.openxmlformats.org/officeDocument/2006/relationships/chart" Target="/xl/charts/chart52.xml" /><Relationship Id="rId11" Type="http://schemas.openxmlformats.org/officeDocument/2006/relationships/chart" Target="/xl/charts/chart5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285750</xdr:colOff>
      <xdr:row>3</xdr:row>
      <xdr:rowOff>0</xdr:rowOff>
    </xdr:to>
    <xdr:pic>
      <xdr:nvPicPr>
        <xdr:cNvPr id="1" name="Picture 1" descr="F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1114425" cy="10477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11</xdr:col>
      <xdr:colOff>57150</xdr:colOff>
      <xdr:row>3</xdr:row>
      <xdr:rowOff>0</xdr:rowOff>
    </xdr:to>
    <xdr:pic>
      <xdr:nvPicPr>
        <xdr:cNvPr id="2" name="Picture 2" descr="Bille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5429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257175</xdr:colOff>
      <xdr:row>2</xdr:row>
      <xdr:rowOff>0</xdr:rowOff>
    </xdr:from>
    <xdr:to>
      <xdr:col>23</xdr:col>
      <xdr:colOff>314325</xdr:colOff>
      <xdr:row>3</xdr:row>
      <xdr:rowOff>0</xdr:rowOff>
    </xdr:to>
    <xdr:pic>
      <xdr:nvPicPr>
        <xdr:cNvPr id="3" name="Picture 3" descr="Bille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39350" y="5429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123825</xdr:colOff>
      <xdr:row>0</xdr:row>
      <xdr:rowOff>38100</xdr:rowOff>
    </xdr:from>
    <xdr:to>
      <xdr:col>32</xdr:col>
      <xdr:colOff>342900</xdr:colOff>
      <xdr:row>3</xdr:row>
      <xdr:rowOff>38100</xdr:rowOff>
    </xdr:to>
    <xdr:pic>
      <xdr:nvPicPr>
        <xdr:cNvPr id="4" name="cible2" descr="F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38100"/>
          <a:ext cx="1114425" cy="10477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6</xdr:col>
      <xdr:colOff>0</xdr:colOff>
      <xdr:row>12</xdr:row>
      <xdr:rowOff>9525</xdr:rowOff>
    </xdr:to>
    <xdr:graphicFrame>
      <xdr:nvGraphicFramePr>
        <xdr:cNvPr id="1" name="Chart 1"/>
        <xdr:cNvGraphicFramePr/>
      </xdr:nvGraphicFramePr>
      <xdr:xfrm>
        <a:off x="114300" y="1285875"/>
        <a:ext cx="2200275" cy="98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13</xdr:row>
      <xdr:rowOff>9525</xdr:rowOff>
    </xdr:from>
    <xdr:to>
      <xdr:col>6</xdr:col>
      <xdr:colOff>0</xdr:colOff>
      <xdr:row>19</xdr:row>
      <xdr:rowOff>9525</xdr:rowOff>
    </xdr:to>
    <xdr:graphicFrame>
      <xdr:nvGraphicFramePr>
        <xdr:cNvPr id="2" name="Chart 2"/>
        <xdr:cNvGraphicFramePr/>
      </xdr:nvGraphicFramePr>
      <xdr:xfrm>
        <a:off x="114300" y="2428875"/>
        <a:ext cx="2200275" cy="97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20</xdr:row>
      <xdr:rowOff>0</xdr:rowOff>
    </xdr:from>
    <xdr:to>
      <xdr:col>6</xdr:col>
      <xdr:colOff>0</xdr:colOff>
      <xdr:row>25</xdr:row>
      <xdr:rowOff>152400</xdr:rowOff>
    </xdr:to>
    <xdr:graphicFrame>
      <xdr:nvGraphicFramePr>
        <xdr:cNvPr id="3" name="Chart 3"/>
        <xdr:cNvGraphicFramePr/>
      </xdr:nvGraphicFramePr>
      <xdr:xfrm>
        <a:off x="104775" y="3552825"/>
        <a:ext cx="2209800" cy="96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6</xdr:row>
      <xdr:rowOff>0</xdr:rowOff>
    </xdr:from>
    <xdr:to>
      <xdr:col>15</xdr:col>
      <xdr:colOff>0</xdr:colOff>
      <xdr:row>12</xdr:row>
      <xdr:rowOff>9525</xdr:rowOff>
    </xdr:to>
    <xdr:graphicFrame>
      <xdr:nvGraphicFramePr>
        <xdr:cNvPr id="4" name="Chart 13"/>
        <xdr:cNvGraphicFramePr/>
      </xdr:nvGraphicFramePr>
      <xdr:xfrm>
        <a:off x="3228975" y="1285875"/>
        <a:ext cx="2200275" cy="981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13</xdr:row>
      <xdr:rowOff>9525</xdr:rowOff>
    </xdr:from>
    <xdr:to>
      <xdr:col>15</xdr:col>
      <xdr:colOff>0</xdr:colOff>
      <xdr:row>19</xdr:row>
      <xdr:rowOff>9525</xdr:rowOff>
    </xdr:to>
    <xdr:graphicFrame>
      <xdr:nvGraphicFramePr>
        <xdr:cNvPr id="5" name="Chart 14"/>
        <xdr:cNvGraphicFramePr/>
      </xdr:nvGraphicFramePr>
      <xdr:xfrm>
        <a:off x="3228975" y="2428875"/>
        <a:ext cx="2200275" cy="971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104775</xdr:colOff>
      <xdr:row>20</xdr:row>
      <xdr:rowOff>0</xdr:rowOff>
    </xdr:from>
    <xdr:to>
      <xdr:col>15</xdr:col>
      <xdr:colOff>0</xdr:colOff>
      <xdr:row>25</xdr:row>
      <xdr:rowOff>152400</xdr:rowOff>
    </xdr:to>
    <xdr:graphicFrame>
      <xdr:nvGraphicFramePr>
        <xdr:cNvPr id="6" name="Chart 15"/>
        <xdr:cNvGraphicFramePr/>
      </xdr:nvGraphicFramePr>
      <xdr:xfrm>
        <a:off x="3219450" y="3552825"/>
        <a:ext cx="2209800" cy="962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0</xdr:colOff>
      <xdr:row>6</xdr:row>
      <xdr:rowOff>0</xdr:rowOff>
    </xdr:from>
    <xdr:to>
      <xdr:col>24</xdr:col>
      <xdr:colOff>0</xdr:colOff>
      <xdr:row>12</xdr:row>
      <xdr:rowOff>9525</xdr:rowOff>
    </xdr:to>
    <xdr:graphicFrame>
      <xdr:nvGraphicFramePr>
        <xdr:cNvPr id="7" name="Chart 16"/>
        <xdr:cNvGraphicFramePr/>
      </xdr:nvGraphicFramePr>
      <xdr:xfrm>
        <a:off x="6343650" y="1285875"/>
        <a:ext cx="2200275" cy="981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0</xdr:colOff>
      <xdr:row>13</xdr:row>
      <xdr:rowOff>9525</xdr:rowOff>
    </xdr:from>
    <xdr:to>
      <xdr:col>24</xdr:col>
      <xdr:colOff>0</xdr:colOff>
      <xdr:row>19</xdr:row>
      <xdr:rowOff>9525</xdr:rowOff>
    </xdr:to>
    <xdr:graphicFrame>
      <xdr:nvGraphicFramePr>
        <xdr:cNvPr id="8" name="Chart 17"/>
        <xdr:cNvGraphicFramePr/>
      </xdr:nvGraphicFramePr>
      <xdr:xfrm>
        <a:off x="6343650" y="2428875"/>
        <a:ext cx="2200275" cy="971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104775</xdr:colOff>
      <xdr:row>20</xdr:row>
      <xdr:rowOff>0</xdr:rowOff>
    </xdr:from>
    <xdr:to>
      <xdr:col>24</xdr:col>
      <xdr:colOff>0</xdr:colOff>
      <xdr:row>25</xdr:row>
      <xdr:rowOff>152400</xdr:rowOff>
    </xdr:to>
    <xdr:graphicFrame>
      <xdr:nvGraphicFramePr>
        <xdr:cNvPr id="9" name="Chart 18"/>
        <xdr:cNvGraphicFramePr/>
      </xdr:nvGraphicFramePr>
      <xdr:xfrm>
        <a:off x="6334125" y="3552825"/>
        <a:ext cx="2209800" cy="962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6</xdr:col>
      <xdr:colOff>0</xdr:colOff>
      <xdr:row>36</xdr:row>
      <xdr:rowOff>9525</xdr:rowOff>
    </xdr:to>
    <xdr:graphicFrame>
      <xdr:nvGraphicFramePr>
        <xdr:cNvPr id="10" name="Chart 19"/>
        <xdr:cNvGraphicFramePr/>
      </xdr:nvGraphicFramePr>
      <xdr:xfrm>
        <a:off x="114300" y="5276850"/>
        <a:ext cx="2200275" cy="981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37</xdr:row>
      <xdr:rowOff>9525</xdr:rowOff>
    </xdr:from>
    <xdr:to>
      <xdr:col>6</xdr:col>
      <xdr:colOff>0</xdr:colOff>
      <xdr:row>43</xdr:row>
      <xdr:rowOff>9525</xdr:rowOff>
    </xdr:to>
    <xdr:graphicFrame>
      <xdr:nvGraphicFramePr>
        <xdr:cNvPr id="11" name="Chart 20"/>
        <xdr:cNvGraphicFramePr/>
      </xdr:nvGraphicFramePr>
      <xdr:xfrm>
        <a:off x="114300" y="6419850"/>
        <a:ext cx="2200275" cy="971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104775</xdr:colOff>
      <xdr:row>44</xdr:row>
      <xdr:rowOff>0</xdr:rowOff>
    </xdr:from>
    <xdr:to>
      <xdr:col>6</xdr:col>
      <xdr:colOff>0</xdr:colOff>
      <xdr:row>49</xdr:row>
      <xdr:rowOff>152400</xdr:rowOff>
    </xdr:to>
    <xdr:graphicFrame>
      <xdr:nvGraphicFramePr>
        <xdr:cNvPr id="12" name="Chart 21"/>
        <xdr:cNvGraphicFramePr/>
      </xdr:nvGraphicFramePr>
      <xdr:xfrm>
        <a:off x="104775" y="7543800"/>
        <a:ext cx="2209800" cy="962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30</xdr:row>
      <xdr:rowOff>0</xdr:rowOff>
    </xdr:from>
    <xdr:to>
      <xdr:col>15</xdr:col>
      <xdr:colOff>0</xdr:colOff>
      <xdr:row>36</xdr:row>
      <xdr:rowOff>9525</xdr:rowOff>
    </xdr:to>
    <xdr:graphicFrame>
      <xdr:nvGraphicFramePr>
        <xdr:cNvPr id="13" name="Chart 22"/>
        <xdr:cNvGraphicFramePr/>
      </xdr:nvGraphicFramePr>
      <xdr:xfrm>
        <a:off x="3228975" y="5276850"/>
        <a:ext cx="2200275" cy="981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0</xdr:colOff>
      <xdr:row>37</xdr:row>
      <xdr:rowOff>9525</xdr:rowOff>
    </xdr:from>
    <xdr:to>
      <xdr:col>15</xdr:col>
      <xdr:colOff>0</xdr:colOff>
      <xdr:row>43</xdr:row>
      <xdr:rowOff>9525</xdr:rowOff>
    </xdr:to>
    <xdr:graphicFrame>
      <xdr:nvGraphicFramePr>
        <xdr:cNvPr id="14" name="Chart 23"/>
        <xdr:cNvGraphicFramePr/>
      </xdr:nvGraphicFramePr>
      <xdr:xfrm>
        <a:off x="3228975" y="6419850"/>
        <a:ext cx="2200275" cy="971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104775</xdr:colOff>
      <xdr:row>44</xdr:row>
      <xdr:rowOff>0</xdr:rowOff>
    </xdr:from>
    <xdr:to>
      <xdr:col>15</xdr:col>
      <xdr:colOff>0</xdr:colOff>
      <xdr:row>49</xdr:row>
      <xdr:rowOff>152400</xdr:rowOff>
    </xdr:to>
    <xdr:graphicFrame>
      <xdr:nvGraphicFramePr>
        <xdr:cNvPr id="15" name="Chart 24"/>
        <xdr:cNvGraphicFramePr/>
      </xdr:nvGraphicFramePr>
      <xdr:xfrm>
        <a:off x="3219450" y="7543800"/>
        <a:ext cx="2209800" cy="962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30</xdr:row>
      <xdr:rowOff>0</xdr:rowOff>
    </xdr:from>
    <xdr:to>
      <xdr:col>24</xdr:col>
      <xdr:colOff>0</xdr:colOff>
      <xdr:row>36</xdr:row>
      <xdr:rowOff>9525</xdr:rowOff>
    </xdr:to>
    <xdr:graphicFrame>
      <xdr:nvGraphicFramePr>
        <xdr:cNvPr id="16" name="Chart 25"/>
        <xdr:cNvGraphicFramePr/>
      </xdr:nvGraphicFramePr>
      <xdr:xfrm>
        <a:off x="6343650" y="5276850"/>
        <a:ext cx="2200275" cy="981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19</xdr:col>
      <xdr:colOff>0</xdr:colOff>
      <xdr:row>37</xdr:row>
      <xdr:rowOff>9525</xdr:rowOff>
    </xdr:from>
    <xdr:to>
      <xdr:col>24</xdr:col>
      <xdr:colOff>0</xdr:colOff>
      <xdr:row>43</xdr:row>
      <xdr:rowOff>9525</xdr:rowOff>
    </xdr:to>
    <xdr:graphicFrame>
      <xdr:nvGraphicFramePr>
        <xdr:cNvPr id="17" name="Chart 26"/>
        <xdr:cNvGraphicFramePr/>
      </xdr:nvGraphicFramePr>
      <xdr:xfrm>
        <a:off x="6343650" y="6419850"/>
        <a:ext cx="2200275" cy="971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18</xdr:col>
      <xdr:colOff>104775</xdr:colOff>
      <xdr:row>44</xdr:row>
      <xdr:rowOff>0</xdr:rowOff>
    </xdr:from>
    <xdr:to>
      <xdr:col>24</xdr:col>
      <xdr:colOff>0</xdr:colOff>
      <xdr:row>49</xdr:row>
      <xdr:rowOff>152400</xdr:rowOff>
    </xdr:to>
    <xdr:graphicFrame>
      <xdr:nvGraphicFramePr>
        <xdr:cNvPr id="18" name="Chart 27"/>
        <xdr:cNvGraphicFramePr/>
      </xdr:nvGraphicFramePr>
      <xdr:xfrm>
        <a:off x="6334125" y="7543800"/>
        <a:ext cx="2209800" cy="962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6</xdr:col>
      <xdr:colOff>0</xdr:colOff>
      <xdr:row>60</xdr:row>
      <xdr:rowOff>9525</xdr:rowOff>
    </xdr:to>
    <xdr:graphicFrame>
      <xdr:nvGraphicFramePr>
        <xdr:cNvPr id="19" name="Chart 28"/>
        <xdr:cNvGraphicFramePr/>
      </xdr:nvGraphicFramePr>
      <xdr:xfrm>
        <a:off x="114300" y="9267825"/>
        <a:ext cx="2200275" cy="9810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61</xdr:row>
      <xdr:rowOff>9525</xdr:rowOff>
    </xdr:from>
    <xdr:to>
      <xdr:col>5</xdr:col>
      <xdr:colOff>438150</xdr:colOff>
      <xdr:row>67</xdr:row>
      <xdr:rowOff>9525</xdr:rowOff>
    </xdr:to>
    <xdr:graphicFrame>
      <xdr:nvGraphicFramePr>
        <xdr:cNvPr id="20" name="Chart 29"/>
        <xdr:cNvGraphicFramePr/>
      </xdr:nvGraphicFramePr>
      <xdr:xfrm>
        <a:off x="114300" y="10410825"/>
        <a:ext cx="2190750" cy="9715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104775</xdr:colOff>
      <xdr:row>68</xdr:row>
      <xdr:rowOff>0</xdr:rowOff>
    </xdr:from>
    <xdr:to>
      <xdr:col>6</xdr:col>
      <xdr:colOff>0</xdr:colOff>
      <xdr:row>73</xdr:row>
      <xdr:rowOff>152400</xdr:rowOff>
    </xdr:to>
    <xdr:graphicFrame>
      <xdr:nvGraphicFramePr>
        <xdr:cNvPr id="21" name="Chart 30"/>
        <xdr:cNvGraphicFramePr/>
      </xdr:nvGraphicFramePr>
      <xdr:xfrm>
        <a:off x="104775" y="11534775"/>
        <a:ext cx="2209800" cy="9620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8</xdr:col>
      <xdr:colOff>0</xdr:colOff>
      <xdr:row>75</xdr:row>
      <xdr:rowOff>0</xdr:rowOff>
    </xdr:to>
    <xdr:graphicFrame>
      <xdr:nvGraphicFramePr>
        <xdr:cNvPr id="22" name="Chart 34"/>
        <xdr:cNvGraphicFramePr/>
      </xdr:nvGraphicFramePr>
      <xdr:xfrm>
        <a:off x="114300" y="12677775"/>
        <a:ext cx="28956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8</xdr:col>
      <xdr:colOff>9525</xdr:colOff>
      <xdr:row>75</xdr:row>
      <xdr:rowOff>0</xdr:rowOff>
    </xdr:to>
    <xdr:graphicFrame>
      <xdr:nvGraphicFramePr>
        <xdr:cNvPr id="23" name="Chart 35"/>
        <xdr:cNvGraphicFramePr/>
      </xdr:nvGraphicFramePr>
      <xdr:xfrm>
        <a:off x="114300" y="12677775"/>
        <a:ext cx="290512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104775</xdr:colOff>
      <xdr:row>75</xdr:row>
      <xdr:rowOff>0</xdr:rowOff>
    </xdr:from>
    <xdr:to>
      <xdr:col>7</xdr:col>
      <xdr:colOff>581025</xdr:colOff>
      <xdr:row>75</xdr:row>
      <xdr:rowOff>0</xdr:rowOff>
    </xdr:to>
    <xdr:graphicFrame>
      <xdr:nvGraphicFramePr>
        <xdr:cNvPr id="24" name="Chart 36"/>
        <xdr:cNvGraphicFramePr/>
      </xdr:nvGraphicFramePr>
      <xdr:xfrm>
        <a:off x="104775" y="12677775"/>
        <a:ext cx="29051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10</xdr:col>
      <xdr:colOff>0</xdr:colOff>
      <xdr:row>54</xdr:row>
      <xdr:rowOff>0</xdr:rowOff>
    </xdr:from>
    <xdr:to>
      <xdr:col>15</xdr:col>
      <xdr:colOff>0</xdr:colOff>
      <xdr:row>60</xdr:row>
      <xdr:rowOff>9525</xdr:rowOff>
    </xdr:to>
    <xdr:graphicFrame>
      <xdr:nvGraphicFramePr>
        <xdr:cNvPr id="25" name="Chart 40"/>
        <xdr:cNvGraphicFramePr/>
      </xdr:nvGraphicFramePr>
      <xdr:xfrm>
        <a:off x="3228975" y="9267825"/>
        <a:ext cx="2200275" cy="9810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0</xdr:colOff>
      <xdr:row>61</xdr:row>
      <xdr:rowOff>9525</xdr:rowOff>
    </xdr:from>
    <xdr:to>
      <xdr:col>15</xdr:col>
      <xdr:colOff>0</xdr:colOff>
      <xdr:row>67</xdr:row>
      <xdr:rowOff>9525</xdr:rowOff>
    </xdr:to>
    <xdr:graphicFrame>
      <xdr:nvGraphicFramePr>
        <xdr:cNvPr id="26" name="Chart 41"/>
        <xdr:cNvGraphicFramePr/>
      </xdr:nvGraphicFramePr>
      <xdr:xfrm>
        <a:off x="3228975" y="10410825"/>
        <a:ext cx="2200275" cy="9715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9</xdr:col>
      <xdr:colOff>104775</xdr:colOff>
      <xdr:row>68</xdr:row>
      <xdr:rowOff>0</xdr:rowOff>
    </xdr:from>
    <xdr:to>
      <xdr:col>15</xdr:col>
      <xdr:colOff>0</xdr:colOff>
      <xdr:row>73</xdr:row>
      <xdr:rowOff>152400</xdr:rowOff>
    </xdr:to>
    <xdr:graphicFrame>
      <xdr:nvGraphicFramePr>
        <xdr:cNvPr id="27" name="Chart 42"/>
        <xdr:cNvGraphicFramePr/>
      </xdr:nvGraphicFramePr>
      <xdr:xfrm>
        <a:off x="3219450" y="11534775"/>
        <a:ext cx="2209800" cy="9620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8</xdr:col>
      <xdr:colOff>0</xdr:colOff>
      <xdr:row>75</xdr:row>
      <xdr:rowOff>0</xdr:rowOff>
    </xdr:to>
    <xdr:graphicFrame>
      <xdr:nvGraphicFramePr>
        <xdr:cNvPr id="28" name="Chart 46"/>
        <xdr:cNvGraphicFramePr/>
      </xdr:nvGraphicFramePr>
      <xdr:xfrm>
        <a:off x="114300" y="12677775"/>
        <a:ext cx="28956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8</xdr:col>
      <xdr:colOff>9525</xdr:colOff>
      <xdr:row>75</xdr:row>
      <xdr:rowOff>0</xdr:rowOff>
    </xdr:to>
    <xdr:graphicFrame>
      <xdr:nvGraphicFramePr>
        <xdr:cNvPr id="29" name="Chart 47"/>
        <xdr:cNvGraphicFramePr/>
      </xdr:nvGraphicFramePr>
      <xdr:xfrm>
        <a:off x="114300" y="12677775"/>
        <a:ext cx="2905125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104775</xdr:colOff>
      <xdr:row>75</xdr:row>
      <xdr:rowOff>0</xdr:rowOff>
    </xdr:from>
    <xdr:to>
      <xdr:col>7</xdr:col>
      <xdr:colOff>581025</xdr:colOff>
      <xdr:row>75</xdr:row>
      <xdr:rowOff>0</xdr:rowOff>
    </xdr:to>
    <xdr:graphicFrame>
      <xdr:nvGraphicFramePr>
        <xdr:cNvPr id="30" name="Chart 48"/>
        <xdr:cNvGraphicFramePr/>
      </xdr:nvGraphicFramePr>
      <xdr:xfrm>
        <a:off x="104775" y="12677775"/>
        <a:ext cx="290512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10</xdr:col>
      <xdr:colOff>0</xdr:colOff>
      <xdr:row>75</xdr:row>
      <xdr:rowOff>0</xdr:rowOff>
    </xdr:from>
    <xdr:to>
      <xdr:col>17</xdr:col>
      <xdr:colOff>0</xdr:colOff>
      <xdr:row>75</xdr:row>
      <xdr:rowOff>0</xdr:rowOff>
    </xdr:to>
    <xdr:graphicFrame>
      <xdr:nvGraphicFramePr>
        <xdr:cNvPr id="31" name="Chart 49"/>
        <xdr:cNvGraphicFramePr/>
      </xdr:nvGraphicFramePr>
      <xdr:xfrm>
        <a:off x="3228975" y="12677775"/>
        <a:ext cx="28956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10</xdr:col>
      <xdr:colOff>0</xdr:colOff>
      <xdr:row>75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32" name="Chart 50"/>
        <xdr:cNvGraphicFramePr/>
      </xdr:nvGraphicFramePr>
      <xdr:xfrm>
        <a:off x="3228975" y="12677775"/>
        <a:ext cx="2905125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9</xdr:col>
      <xdr:colOff>104775</xdr:colOff>
      <xdr:row>75</xdr:row>
      <xdr:rowOff>0</xdr:rowOff>
    </xdr:from>
    <xdr:to>
      <xdr:col>16</xdr:col>
      <xdr:colOff>581025</xdr:colOff>
      <xdr:row>75</xdr:row>
      <xdr:rowOff>0</xdr:rowOff>
    </xdr:to>
    <xdr:graphicFrame>
      <xdr:nvGraphicFramePr>
        <xdr:cNvPr id="33" name="Chart 51"/>
        <xdr:cNvGraphicFramePr/>
      </xdr:nvGraphicFramePr>
      <xdr:xfrm>
        <a:off x="3219450" y="12677775"/>
        <a:ext cx="2905125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19</xdr:col>
      <xdr:colOff>0</xdr:colOff>
      <xdr:row>75</xdr:row>
      <xdr:rowOff>0</xdr:rowOff>
    </xdr:from>
    <xdr:to>
      <xdr:col>26</xdr:col>
      <xdr:colOff>0</xdr:colOff>
      <xdr:row>75</xdr:row>
      <xdr:rowOff>0</xdr:rowOff>
    </xdr:to>
    <xdr:graphicFrame>
      <xdr:nvGraphicFramePr>
        <xdr:cNvPr id="34" name="Chart 52"/>
        <xdr:cNvGraphicFramePr/>
      </xdr:nvGraphicFramePr>
      <xdr:xfrm>
        <a:off x="6343650" y="12677775"/>
        <a:ext cx="28956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19</xdr:col>
      <xdr:colOff>0</xdr:colOff>
      <xdr:row>75</xdr:row>
      <xdr:rowOff>0</xdr:rowOff>
    </xdr:from>
    <xdr:to>
      <xdr:col>26</xdr:col>
      <xdr:colOff>9525</xdr:colOff>
      <xdr:row>75</xdr:row>
      <xdr:rowOff>0</xdr:rowOff>
    </xdr:to>
    <xdr:graphicFrame>
      <xdr:nvGraphicFramePr>
        <xdr:cNvPr id="35" name="Chart 53"/>
        <xdr:cNvGraphicFramePr/>
      </xdr:nvGraphicFramePr>
      <xdr:xfrm>
        <a:off x="6343650" y="12677775"/>
        <a:ext cx="2905125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18</xdr:col>
      <xdr:colOff>104775</xdr:colOff>
      <xdr:row>75</xdr:row>
      <xdr:rowOff>0</xdr:rowOff>
    </xdr:from>
    <xdr:to>
      <xdr:col>25</xdr:col>
      <xdr:colOff>581025</xdr:colOff>
      <xdr:row>75</xdr:row>
      <xdr:rowOff>0</xdr:rowOff>
    </xdr:to>
    <xdr:graphicFrame>
      <xdr:nvGraphicFramePr>
        <xdr:cNvPr id="36" name="Chart 54"/>
        <xdr:cNvGraphicFramePr/>
      </xdr:nvGraphicFramePr>
      <xdr:xfrm>
        <a:off x="6334125" y="12677775"/>
        <a:ext cx="2905125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54</xdr:row>
      <xdr:rowOff>0</xdr:rowOff>
    </xdr:from>
    <xdr:to>
      <xdr:col>24</xdr:col>
      <xdr:colOff>0</xdr:colOff>
      <xdr:row>60</xdr:row>
      <xdr:rowOff>9525</xdr:rowOff>
    </xdr:to>
    <xdr:graphicFrame>
      <xdr:nvGraphicFramePr>
        <xdr:cNvPr id="37" name="Chart 69"/>
        <xdr:cNvGraphicFramePr/>
      </xdr:nvGraphicFramePr>
      <xdr:xfrm>
        <a:off x="6343650" y="9267825"/>
        <a:ext cx="2200275" cy="98107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61</xdr:row>
      <xdr:rowOff>9525</xdr:rowOff>
    </xdr:from>
    <xdr:to>
      <xdr:col>24</xdr:col>
      <xdr:colOff>0</xdr:colOff>
      <xdr:row>67</xdr:row>
      <xdr:rowOff>9525</xdr:rowOff>
    </xdr:to>
    <xdr:graphicFrame>
      <xdr:nvGraphicFramePr>
        <xdr:cNvPr id="38" name="Chart 70"/>
        <xdr:cNvGraphicFramePr/>
      </xdr:nvGraphicFramePr>
      <xdr:xfrm>
        <a:off x="6343650" y="10410825"/>
        <a:ext cx="2200275" cy="9715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18</xdr:col>
      <xdr:colOff>104775</xdr:colOff>
      <xdr:row>68</xdr:row>
      <xdr:rowOff>0</xdr:rowOff>
    </xdr:from>
    <xdr:to>
      <xdr:col>24</xdr:col>
      <xdr:colOff>0</xdr:colOff>
      <xdr:row>73</xdr:row>
      <xdr:rowOff>152400</xdr:rowOff>
    </xdr:to>
    <xdr:graphicFrame>
      <xdr:nvGraphicFramePr>
        <xdr:cNvPr id="39" name="Chart 71"/>
        <xdr:cNvGraphicFramePr/>
      </xdr:nvGraphicFramePr>
      <xdr:xfrm>
        <a:off x="6334125" y="11534775"/>
        <a:ext cx="2209800" cy="9620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10</xdr:col>
      <xdr:colOff>0</xdr:colOff>
      <xdr:row>78</xdr:row>
      <xdr:rowOff>0</xdr:rowOff>
    </xdr:from>
    <xdr:to>
      <xdr:col>15</xdr:col>
      <xdr:colOff>0</xdr:colOff>
      <xdr:row>84</xdr:row>
      <xdr:rowOff>9525</xdr:rowOff>
    </xdr:to>
    <xdr:graphicFrame>
      <xdr:nvGraphicFramePr>
        <xdr:cNvPr id="40" name="Chart 72"/>
        <xdr:cNvGraphicFramePr/>
      </xdr:nvGraphicFramePr>
      <xdr:xfrm>
        <a:off x="3228975" y="13258800"/>
        <a:ext cx="2200275" cy="9810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10</xdr:col>
      <xdr:colOff>0</xdr:colOff>
      <xdr:row>85</xdr:row>
      <xdr:rowOff>9525</xdr:rowOff>
    </xdr:from>
    <xdr:to>
      <xdr:col>15</xdr:col>
      <xdr:colOff>0</xdr:colOff>
      <xdr:row>91</xdr:row>
      <xdr:rowOff>9525</xdr:rowOff>
    </xdr:to>
    <xdr:graphicFrame>
      <xdr:nvGraphicFramePr>
        <xdr:cNvPr id="41" name="Chart 73"/>
        <xdr:cNvGraphicFramePr/>
      </xdr:nvGraphicFramePr>
      <xdr:xfrm>
        <a:off x="3228975" y="14401800"/>
        <a:ext cx="2200275" cy="9715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9</xdr:col>
      <xdr:colOff>104775</xdr:colOff>
      <xdr:row>92</xdr:row>
      <xdr:rowOff>0</xdr:rowOff>
    </xdr:from>
    <xdr:to>
      <xdr:col>15</xdr:col>
      <xdr:colOff>0</xdr:colOff>
      <xdr:row>97</xdr:row>
      <xdr:rowOff>152400</xdr:rowOff>
    </xdr:to>
    <xdr:graphicFrame>
      <xdr:nvGraphicFramePr>
        <xdr:cNvPr id="42" name="Chart 74"/>
        <xdr:cNvGraphicFramePr/>
      </xdr:nvGraphicFramePr>
      <xdr:xfrm>
        <a:off x="3219450" y="15525750"/>
        <a:ext cx="2209800" cy="9620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15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314325" y="885825"/>
        <a:ext cx="6267450" cy="128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4</xdr:row>
      <xdr:rowOff>0</xdr:rowOff>
    </xdr:from>
    <xdr:to>
      <xdr:col>10</xdr:col>
      <xdr:colOff>180975</xdr:colOff>
      <xdr:row>6</xdr:row>
      <xdr:rowOff>76200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2286000" y="800100"/>
          <a:ext cx="223837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PONTIVY 1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15</xdr:col>
      <xdr:colOff>9525</xdr:colOff>
      <xdr:row>23</xdr:row>
      <xdr:rowOff>0</xdr:rowOff>
    </xdr:to>
    <xdr:graphicFrame>
      <xdr:nvGraphicFramePr>
        <xdr:cNvPr id="3" name="Chart 8"/>
        <xdr:cNvGraphicFramePr/>
      </xdr:nvGraphicFramePr>
      <xdr:xfrm>
        <a:off x="314325" y="2324100"/>
        <a:ext cx="6276975" cy="129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190500</xdr:colOff>
      <xdr:row>14</xdr:row>
      <xdr:rowOff>0</xdr:rowOff>
    </xdr:from>
    <xdr:to>
      <xdr:col>10</xdr:col>
      <xdr:colOff>190500</xdr:colOff>
      <xdr:row>16</xdr:row>
      <xdr:rowOff>76200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295525" y="2247900"/>
          <a:ext cx="223837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PONTIVY 2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15</xdr:col>
      <xdr:colOff>9525</xdr:colOff>
      <xdr:row>33</xdr:row>
      <xdr:rowOff>0</xdr:rowOff>
    </xdr:to>
    <xdr:graphicFrame>
      <xdr:nvGraphicFramePr>
        <xdr:cNvPr id="5" name="Chart 10"/>
        <xdr:cNvGraphicFramePr/>
      </xdr:nvGraphicFramePr>
      <xdr:xfrm>
        <a:off x="314325" y="3771900"/>
        <a:ext cx="6276975" cy="1295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19050</xdr:colOff>
      <xdr:row>43</xdr:row>
      <xdr:rowOff>9525</xdr:rowOff>
    </xdr:to>
    <xdr:graphicFrame>
      <xdr:nvGraphicFramePr>
        <xdr:cNvPr id="6" name="Chart 11"/>
        <xdr:cNvGraphicFramePr/>
      </xdr:nvGraphicFramePr>
      <xdr:xfrm>
        <a:off x="314325" y="5219700"/>
        <a:ext cx="6286500" cy="1304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15</xdr:col>
      <xdr:colOff>28575</xdr:colOff>
      <xdr:row>53</xdr:row>
      <xdr:rowOff>19050</xdr:rowOff>
    </xdr:to>
    <xdr:graphicFrame>
      <xdr:nvGraphicFramePr>
        <xdr:cNvPr id="7" name="Chart 12"/>
        <xdr:cNvGraphicFramePr/>
      </xdr:nvGraphicFramePr>
      <xdr:xfrm>
        <a:off x="314325" y="6667500"/>
        <a:ext cx="6296025" cy="1314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15</xdr:col>
      <xdr:colOff>28575</xdr:colOff>
      <xdr:row>63</xdr:row>
      <xdr:rowOff>19050</xdr:rowOff>
    </xdr:to>
    <xdr:graphicFrame>
      <xdr:nvGraphicFramePr>
        <xdr:cNvPr id="8" name="Chart 13"/>
        <xdr:cNvGraphicFramePr/>
      </xdr:nvGraphicFramePr>
      <xdr:xfrm>
        <a:off x="314325" y="8115300"/>
        <a:ext cx="6296025" cy="1314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15</xdr:col>
      <xdr:colOff>28575</xdr:colOff>
      <xdr:row>73</xdr:row>
      <xdr:rowOff>19050</xdr:rowOff>
    </xdr:to>
    <xdr:graphicFrame>
      <xdr:nvGraphicFramePr>
        <xdr:cNvPr id="9" name="Chart 14"/>
        <xdr:cNvGraphicFramePr/>
      </xdr:nvGraphicFramePr>
      <xdr:xfrm>
        <a:off x="314325" y="9563100"/>
        <a:ext cx="6296025" cy="1314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15</xdr:col>
      <xdr:colOff>28575</xdr:colOff>
      <xdr:row>83</xdr:row>
      <xdr:rowOff>19050</xdr:rowOff>
    </xdr:to>
    <xdr:graphicFrame>
      <xdr:nvGraphicFramePr>
        <xdr:cNvPr id="10" name="Chart 15"/>
        <xdr:cNvGraphicFramePr/>
      </xdr:nvGraphicFramePr>
      <xdr:xfrm>
        <a:off x="314325" y="11010900"/>
        <a:ext cx="6296025" cy="1314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219075</xdr:colOff>
      <xdr:row>24</xdr:row>
      <xdr:rowOff>0</xdr:rowOff>
    </xdr:from>
    <xdr:to>
      <xdr:col>10</xdr:col>
      <xdr:colOff>219075</xdr:colOff>
      <xdr:row>26</xdr:row>
      <xdr:rowOff>76200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2324100" y="3695700"/>
          <a:ext cx="223837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LAMBALLE 1</a:t>
          </a:r>
        </a:p>
      </xdr:txBody>
    </xdr:sp>
    <xdr:clientData/>
  </xdr:twoCellAnchor>
  <xdr:twoCellAnchor>
    <xdr:from>
      <xdr:col>5</xdr:col>
      <xdr:colOff>209550</xdr:colOff>
      <xdr:row>34</xdr:row>
      <xdr:rowOff>0</xdr:rowOff>
    </xdr:from>
    <xdr:to>
      <xdr:col>10</xdr:col>
      <xdr:colOff>209550</xdr:colOff>
      <xdr:row>36</xdr:row>
      <xdr:rowOff>76200</xdr:rowOff>
    </xdr:to>
    <xdr:sp>
      <xdr:nvSpPr>
        <xdr:cNvPr id="12" name="Text Box 17"/>
        <xdr:cNvSpPr txBox="1">
          <a:spLocks noChangeArrowheads="1"/>
        </xdr:cNvSpPr>
      </xdr:nvSpPr>
      <xdr:spPr>
        <a:xfrm>
          <a:off x="2314575" y="5143500"/>
          <a:ext cx="223837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LAMBALLE 2</a:t>
          </a:r>
        </a:p>
      </xdr:txBody>
    </xdr:sp>
    <xdr:clientData/>
  </xdr:twoCellAnchor>
  <xdr:twoCellAnchor>
    <xdr:from>
      <xdr:col>5</xdr:col>
      <xdr:colOff>209550</xdr:colOff>
      <xdr:row>44</xdr:row>
      <xdr:rowOff>0</xdr:rowOff>
    </xdr:from>
    <xdr:to>
      <xdr:col>10</xdr:col>
      <xdr:colOff>209550</xdr:colOff>
      <xdr:row>46</xdr:row>
      <xdr:rowOff>76200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2314575" y="6591300"/>
          <a:ext cx="223837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LAMBALLE 3</a:t>
          </a:r>
        </a:p>
      </xdr:txBody>
    </xdr:sp>
    <xdr:clientData/>
  </xdr:twoCellAnchor>
  <xdr:twoCellAnchor>
    <xdr:from>
      <xdr:col>5</xdr:col>
      <xdr:colOff>209550</xdr:colOff>
      <xdr:row>54</xdr:row>
      <xdr:rowOff>0</xdr:rowOff>
    </xdr:from>
    <xdr:to>
      <xdr:col>10</xdr:col>
      <xdr:colOff>209550</xdr:colOff>
      <xdr:row>56</xdr:row>
      <xdr:rowOff>76200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2314575" y="8039100"/>
          <a:ext cx="223837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PLAINTEL</a:t>
          </a:r>
        </a:p>
      </xdr:txBody>
    </xdr:sp>
    <xdr:clientData/>
  </xdr:twoCellAnchor>
  <xdr:twoCellAnchor>
    <xdr:from>
      <xdr:col>5</xdr:col>
      <xdr:colOff>219075</xdr:colOff>
      <xdr:row>64</xdr:row>
      <xdr:rowOff>0</xdr:rowOff>
    </xdr:from>
    <xdr:to>
      <xdr:col>10</xdr:col>
      <xdr:colOff>219075</xdr:colOff>
      <xdr:row>66</xdr:row>
      <xdr:rowOff>76200</xdr:rowOff>
    </xdr:to>
    <xdr:sp>
      <xdr:nvSpPr>
        <xdr:cNvPr id="15" name="Text Box 20"/>
        <xdr:cNvSpPr txBox="1">
          <a:spLocks noChangeArrowheads="1"/>
        </xdr:cNvSpPr>
      </xdr:nvSpPr>
      <xdr:spPr>
        <a:xfrm>
          <a:off x="2324100" y="9486900"/>
          <a:ext cx="223837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SIBIRIL 2</a:t>
          </a:r>
        </a:p>
      </xdr:txBody>
    </xdr:sp>
    <xdr:clientData/>
  </xdr:twoCellAnchor>
  <xdr:twoCellAnchor>
    <xdr:from>
      <xdr:col>5</xdr:col>
      <xdr:colOff>209550</xdr:colOff>
      <xdr:row>74</xdr:row>
      <xdr:rowOff>0</xdr:rowOff>
    </xdr:from>
    <xdr:to>
      <xdr:col>10</xdr:col>
      <xdr:colOff>209550</xdr:colOff>
      <xdr:row>76</xdr:row>
      <xdr:rowOff>76200</xdr:rowOff>
    </xdr:to>
    <xdr:sp>
      <xdr:nvSpPr>
        <xdr:cNvPr id="16" name="Text Box 21"/>
        <xdr:cNvSpPr txBox="1">
          <a:spLocks noChangeArrowheads="1"/>
        </xdr:cNvSpPr>
      </xdr:nvSpPr>
      <xdr:spPr>
        <a:xfrm>
          <a:off x="2314575" y="10934700"/>
          <a:ext cx="223837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GUIDEL 2</a:t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15</xdr:col>
      <xdr:colOff>28575</xdr:colOff>
      <xdr:row>84</xdr:row>
      <xdr:rowOff>0</xdr:rowOff>
    </xdr:to>
    <xdr:graphicFrame>
      <xdr:nvGraphicFramePr>
        <xdr:cNvPr id="17" name="Chart 24"/>
        <xdr:cNvGraphicFramePr/>
      </xdr:nvGraphicFramePr>
      <xdr:xfrm>
        <a:off x="314325" y="12382500"/>
        <a:ext cx="62960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85</xdr:row>
      <xdr:rowOff>0</xdr:rowOff>
    </xdr:from>
    <xdr:to>
      <xdr:col>15</xdr:col>
      <xdr:colOff>38100</xdr:colOff>
      <xdr:row>93</xdr:row>
      <xdr:rowOff>28575</xdr:rowOff>
    </xdr:to>
    <xdr:graphicFrame>
      <xdr:nvGraphicFramePr>
        <xdr:cNvPr id="18" name="Chart 34"/>
        <xdr:cNvGraphicFramePr/>
      </xdr:nvGraphicFramePr>
      <xdr:xfrm>
        <a:off x="314325" y="12458700"/>
        <a:ext cx="6305550" cy="1323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15</xdr:col>
      <xdr:colOff>38100</xdr:colOff>
      <xdr:row>103</xdr:row>
      <xdr:rowOff>28575</xdr:rowOff>
    </xdr:to>
    <xdr:graphicFrame>
      <xdr:nvGraphicFramePr>
        <xdr:cNvPr id="19" name="Chart 35"/>
        <xdr:cNvGraphicFramePr/>
      </xdr:nvGraphicFramePr>
      <xdr:xfrm>
        <a:off x="314325" y="13906500"/>
        <a:ext cx="6305550" cy="1323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219075</xdr:colOff>
      <xdr:row>94</xdr:row>
      <xdr:rowOff>9525</xdr:rowOff>
    </xdr:from>
    <xdr:to>
      <xdr:col>10</xdr:col>
      <xdr:colOff>219075</xdr:colOff>
      <xdr:row>96</xdr:row>
      <xdr:rowOff>85725</xdr:rowOff>
    </xdr:to>
    <xdr:sp>
      <xdr:nvSpPr>
        <xdr:cNvPr id="20" name="Text Box 37"/>
        <xdr:cNvSpPr txBox="1">
          <a:spLocks noChangeArrowheads="1"/>
        </xdr:cNvSpPr>
      </xdr:nvSpPr>
      <xdr:spPr>
        <a:xfrm>
          <a:off x="2324100" y="13839825"/>
          <a:ext cx="223837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CARNAC</a:t>
          </a:r>
        </a:p>
      </xdr:txBody>
    </xdr:sp>
    <xdr:clientData/>
  </xdr:twoCellAnchor>
  <xdr:twoCellAnchor>
    <xdr:from>
      <xdr:col>5</xdr:col>
      <xdr:colOff>209550</xdr:colOff>
      <xdr:row>84</xdr:row>
      <xdr:rowOff>0</xdr:rowOff>
    </xdr:from>
    <xdr:to>
      <xdr:col>10</xdr:col>
      <xdr:colOff>209550</xdr:colOff>
      <xdr:row>86</xdr:row>
      <xdr:rowOff>76200</xdr:rowOff>
    </xdr:to>
    <xdr:sp>
      <xdr:nvSpPr>
        <xdr:cNvPr id="21" name="Text Box 36"/>
        <xdr:cNvSpPr txBox="1">
          <a:spLocks noChangeArrowheads="1"/>
        </xdr:cNvSpPr>
      </xdr:nvSpPr>
      <xdr:spPr>
        <a:xfrm>
          <a:off x="2314575" y="12382500"/>
          <a:ext cx="223837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SAINT BRIEUC 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msung\Documents\FFB\LOGICIELS\tableaux%20exel%20matrice\SAISIE%20PROMO%20DN3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LASSEMENT%20PROVISOIRE%20PROMO%20N3%20AVRIL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Accueil"/>
      <sheetName val="Calendrier"/>
      <sheetName val="Clubs"/>
      <sheetName val="Effectif"/>
      <sheetName val="Nom"/>
      <sheetName val="Journée1"/>
      <sheetName val="Journée2"/>
      <sheetName val="Journée3"/>
      <sheetName val="Journée4"/>
      <sheetName val="Journée5"/>
      <sheetName val="Journée6"/>
      <sheetName val="Journée7"/>
      <sheetName val="Journée8"/>
      <sheetName val="Journée9"/>
      <sheetName val="Clas_Aller"/>
      <sheetName val="Journée10"/>
      <sheetName val="Journée11"/>
      <sheetName val="Journée12"/>
      <sheetName val="Journée13"/>
      <sheetName val="Journée14"/>
      <sheetName val="Journée15"/>
      <sheetName val="Journée16"/>
      <sheetName val="Journée17"/>
      <sheetName val="Journée18"/>
      <sheetName val="Clas_Retour"/>
      <sheetName val="Clas_General"/>
      <sheetName val="Tot_Equipes"/>
      <sheetName val="Stats_Equipes"/>
      <sheetName val="Graph_Equipes"/>
      <sheetName val="Tot_Joueurs"/>
      <sheetName val="Performances"/>
      <sheetName val="Stat_Joueur"/>
      <sheetName val="Feuil_de_match"/>
      <sheetName val="Coord"/>
      <sheetName val="Aide"/>
    </sheetNames>
    <sheetDataSet>
      <sheetData sheetId="1">
        <row r="3">
          <cell r="E3" t="str">
            <v>BRETAGNE</v>
          </cell>
        </row>
        <row r="5">
          <cell r="E5">
            <v>2010</v>
          </cell>
          <cell r="G5">
            <v>2011</v>
          </cell>
          <cell r="K5" t="str">
            <v>PROMO DN3</v>
          </cell>
        </row>
        <row r="9">
          <cell r="C9">
            <v>27</v>
          </cell>
          <cell r="D9" t="str">
            <v>Février</v>
          </cell>
          <cell r="E9">
            <v>2011</v>
          </cell>
        </row>
        <row r="10">
          <cell r="C10">
            <v>27</v>
          </cell>
          <cell r="D10" t="str">
            <v>Février</v>
          </cell>
          <cell r="E10">
            <v>2011</v>
          </cell>
        </row>
        <row r="11">
          <cell r="C11">
            <v>27</v>
          </cell>
          <cell r="D11" t="str">
            <v>Février</v>
          </cell>
          <cell r="E11">
            <v>2011</v>
          </cell>
        </row>
        <row r="12">
          <cell r="C12">
            <v>13</v>
          </cell>
          <cell r="D12" t="str">
            <v>Mars</v>
          </cell>
          <cell r="E12">
            <v>2011</v>
          </cell>
        </row>
        <row r="13">
          <cell r="C13">
            <v>13</v>
          </cell>
          <cell r="D13" t="str">
            <v>Mars</v>
          </cell>
          <cell r="E13">
            <v>2011</v>
          </cell>
        </row>
        <row r="14">
          <cell r="C14">
            <v>13</v>
          </cell>
          <cell r="D14" t="str">
            <v>Mars</v>
          </cell>
          <cell r="E14">
            <v>2011</v>
          </cell>
        </row>
        <row r="15">
          <cell r="C15">
            <v>25</v>
          </cell>
          <cell r="D15" t="str">
            <v>Avril</v>
          </cell>
          <cell r="E15">
            <v>2011</v>
          </cell>
        </row>
        <row r="16">
          <cell r="C16">
            <v>25</v>
          </cell>
          <cell r="D16" t="str">
            <v>Avril</v>
          </cell>
          <cell r="E16">
            <v>2011</v>
          </cell>
        </row>
        <row r="17">
          <cell r="C17">
            <v>25</v>
          </cell>
          <cell r="D17" t="str">
            <v>Avril</v>
          </cell>
          <cell r="E17">
            <v>2011</v>
          </cell>
        </row>
      </sheetData>
      <sheetData sheetId="4">
        <row r="24">
          <cell r="N24" t="str">
            <v>Stat_Joueur_E 1</v>
          </cell>
        </row>
      </sheetData>
      <sheetData sheetId="5">
        <row r="1">
          <cell r="A1" t="str">
            <v>PONTIVY 1</v>
          </cell>
          <cell r="B1" t="str">
            <v>PONTIVY 2</v>
          </cell>
          <cell r="C1" t="str">
            <v>LAMBALLE 1</v>
          </cell>
          <cell r="D1" t="str">
            <v>LAMBALLE 2</v>
          </cell>
          <cell r="E1" t="str">
            <v>LAMBALLE 3</v>
          </cell>
          <cell r="F1" t="str">
            <v>PLAINTEL</v>
          </cell>
          <cell r="G1" t="str">
            <v>SIBIRIL 2</v>
          </cell>
          <cell r="H1" t="str">
            <v>GUIDEL 2</v>
          </cell>
          <cell r="I1" t="str">
            <v>SAINT BRIEUC 1</v>
          </cell>
          <cell r="J1" t="str">
            <v>CARNAC</v>
          </cell>
          <cell r="K1">
            <v>0</v>
          </cell>
          <cell r="L1">
            <v>0</v>
          </cell>
          <cell r="Q1" t="str">
            <v>LAMBALLE 2</v>
          </cell>
          <cell r="T1" t="str">
            <v>PONTIVY 1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 t="str">
            <v>Nom + Prenom</v>
          </cell>
          <cell r="B3" t="str">
            <v>Nom + Prenom</v>
          </cell>
          <cell r="C3" t="str">
            <v>Nom + Prenom</v>
          </cell>
          <cell r="D3" t="str">
            <v>Nom + Prenom</v>
          </cell>
          <cell r="E3" t="str">
            <v>Nom + Prenom</v>
          </cell>
          <cell r="F3" t="str">
            <v>Nom + Prenom</v>
          </cell>
          <cell r="G3" t="str">
            <v>Nom + Prenom</v>
          </cell>
          <cell r="H3" t="str">
            <v>Nom + Prenom</v>
          </cell>
          <cell r="I3" t="str">
            <v>Nom + Prenom</v>
          </cell>
          <cell r="J3" t="str">
            <v>Nom + Prenom</v>
          </cell>
          <cell r="K3" t="str">
            <v>Nom + Prenom</v>
          </cell>
          <cell r="L3" t="str">
            <v>Nom + Prenom</v>
          </cell>
        </row>
        <row r="4">
          <cell r="A4" t="str">
            <v>LE HIR Olivier</v>
          </cell>
          <cell r="B4" t="str">
            <v>HUIBAN christian</v>
          </cell>
          <cell r="C4" t="str">
            <v>PRINGAULT Franck</v>
          </cell>
          <cell r="D4" t="str">
            <v>GLOUX  Frédéric</v>
          </cell>
          <cell r="E4" t="str">
            <v>ROUTIER Gérard</v>
          </cell>
          <cell r="F4" t="str">
            <v>SCHALLER Christophe</v>
          </cell>
          <cell r="G4" t="str">
            <v>PERHIRIN Mickael</v>
          </cell>
          <cell r="H4" t="str">
            <v>BARON Stéphane</v>
          </cell>
          <cell r="I4" t="str">
            <v>DOARE Olivier</v>
          </cell>
          <cell r="J4" t="str">
            <v>LE DIRAISON Cédric</v>
          </cell>
          <cell r="K4" t="str">
            <v/>
          </cell>
          <cell r="L4" t="str">
            <v/>
          </cell>
        </row>
        <row r="5">
          <cell r="A5" t="str">
            <v>LE DOUGET Stephane</v>
          </cell>
          <cell r="B5" t="str">
            <v>DEHAPIOT nicolas</v>
          </cell>
          <cell r="C5" t="str">
            <v>PINEL Franck</v>
          </cell>
          <cell r="D5" t="str">
            <v>LUKOWSKI  Johan</v>
          </cell>
          <cell r="E5" t="str">
            <v>TANGUY Laurent</v>
          </cell>
          <cell r="F5" t="str">
            <v>LE LOSTEC Adrien</v>
          </cell>
          <cell r="G5" t="str">
            <v>SALEUN Stéphane</v>
          </cell>
          <cell r="H5" t="str">
            <v>MATHIEU Alexia</v>
          </cell>
          <cell r="I5" t="str">
            <v>CROLAIS Eric</v>
          </cell>
          <cell r="J5" t="str">
            <v>BERNARD Nicolas</v>
          </cell>
          <cell r="K5" t="str">
            <v/>
          </cell>
          <cell r="L5" t="str">
            <v/>
          </cell>
        </row>
        <row r="6">
          <cell r="A6" t="str">
            <v>GUEGAN Gregory</v>
          </cell>
          <cell r="B6" t="str">
            <v>LE BRUN yannick</v>
          </cell>
          <cell r="C6" t="str">
            <v>JEGU Florent</v>
          </cell>
          <cell r="D6" t="str">
            <v>MAZZALOVO Damien</v>
          </cell>
          <cell r="E6" t="str">
            <v>TERTRE  Johann</v>
          </cell>
          <cell r="F6" t="str">
            <v>CHAMBRIN Jérome</v>
          </cell>
          <cell r="G6" t="str">
            <v>PERROT Jérome</v>
          </cell>
          <cell r="H6" t="str">
            <v>TYRLIK Marc</v>
          </cell>
          <cell r="I6" t="str">
            <v>CUVELLIER Thomas</v>
          </cell>
          <cell r="J6" t="str">
            <v>BOTHUA Samuel</v>
          </cell>
          <cell r="K6" t="str">
            <v/>
          </cell>
          <cell r="L6" t="str">
            <v/>
          </cell>
        </row>
        <row r="7">
          <cell r="A7" t="str">
            <v>FOLLIARD Guenael</v>
          </cell>
          <cell r="B7" t="str">
            <v>LE PETITCORPS thierry</v>
          </cell>
          <cell r="C7" t="str">
            <v>ALLAIN  Jean-Philippe</v>
          </cell>
          <cell r="D7" t="str">
            <v>MORDELET  Sébastien</v>
          </cell>
          <cell r="E7" t="str">
            <v>RONXIN Rémi</v>
          </cell>
          <cell r="F7" t="str">
            <v>JAOUEN Philippe</v>
          </cell>
          <cell r="G7" t="str">
            <v>GUILLOU Yvan</v>
          </cell>
          <cell r="H7" t="str">
            <v>DANET Ludovic</v>
          </cell>
          <cell r="I7" t="str">
            <v>BROGNIART Kevin</v>
          </cell>
          <cell r="J7" t="str">
            <v>CONAN Serge</v>
          </cell>
          <cell r="K7" t="str">
            <v/>
          </cell>
          <cell r="L7" t="str">
            <v/>
          </cell>
        </row>
        <row r="8">
          <cell r="A8" t="str">
            <v>GUEGAN Alexandre</v>
          </cell>
          <cell r="B8" t="str">
            <v>QUELLEC tony</v>
          </cell>
          <cell r="C8" t="str">
            <v>                         CHEVET          Vincent</v>
          </cell>
          <cell r="D8" t="str">
            <v>                           REDON Frédéric</v>
          </cell>
          <cell r="E8" t="str">
            <v>ROUTIER  Marie Laure</v>
          </cell>
          <cell r="F8" t="str">
            <v>GAUDIN Stéphane</v>
          </cell>
          <cell r="G8" t="str">
            <v>OLIER Jean-philippe</v>
          </cell>
          <cell r="H8" t="str">
            <v>CRETIN Frederic</v>
          </cell>
          <cell r="I8" t="str">
            <v>CUVELLIER Pascal</v>
          </cell>
          <cell r="J8" t="str">
            <v>BOURHIS Florent</v>
          </cell>
          <cell r="K8" t="str">
            <v/>
          </cell>
          <cell r="L8" t="str">
            <v/>
          </cell>
        </row>
        <row r="9">
          <cell r="A9" t="str">
            <v>KERMEUR Fabien</v>
          </cell>
          <cell r="B9" t="str">
            <v>QUELLEC ludovic</v>
          </cell>
          <cell r="C9" t="str">
            <v>                       BESNARD         Jeremy</v>
          </cell>
          <cell r="D9" t="str">
            <v>4 6</v>
          </cell>
          <cell r="E9" t="str">
            <v>MORIN Wiliam</v>
          </cell>
          <cell r="F9" t="str">
            <v>CHOLET David</v>
          </cell>
          <cell r="G9" t="str">
            <v>OLLIVIER Mickael</v>
          </cell>
          <cell r="H9" t="str">
            <v>CADIO Stéphane</v>
          </cell>
          <cell r="I9" t="str">
            <v>HAMET Pierre</v>
          </cell>
          <cell r="J9" t="str">
            <v>LIDURIN Olivier</v>
          </cell>
          <cell r="K9" t="str">
            <v/>
          </cell>
          <cell r="L9" t="str">
            <v/>
          </cell>
        </row>
        <row r="10">
          <cell r="A10" t="str">
            <v>MARTIN Alexandre</v>
          </cell>
          <cell r="B10" t="str">
            <v>2 7</v>
          </cell>
          <cell r="C10" t="str">
            <v>3 7</v>
          </cell>
          <cell r="D10" t="str">
            <v>4 7</v>
          </cell>
          <cell r="E10" t="str">
            <v> </v>
          </cell>
          <cell r="F10" t="str">
            <v> </v>
          </cell>
          <cell r="G10" t="str">
            <v>LIZIARD Nathalie</v>
          </cell>
          <cell r="H10" t="str">
            <v>8 7</v>
          </cell>
          <cell r="I10" t="str">
            <v>GOULVESTRE Léna</v>
          </cell>
          <cell r="J10" t="str">
            <v>LE NAHEDIC Bertrand</v>
          </cell>
          <cell r="K10" t="str">
            <v/>
          </cell>
          <cell r="L10" t="str">
            <v/>
          </cell>
        </row>
        <row r="11">
          <cell r="A11" t="str">
            <v>HUIBAN Christian</v>
          </cell>
          <cell r="B11" t="str">
            <v>2 8</v>
          </cell>
          <cell r="C11" t="str">
            <v> </v>
          </cell>
          <cell r="D11" t="str">
            <v>4 8</v>
          </cell>
          <cell r="E11" t="str">
            <v> </v>
          </cell>
          <cell r="F11" t="str">
            <v> </v>
          </cell>
          <cell r="G11" t="str">
            <v>MIC Sebastien</v>
          </cell>
          <cell r="H11" t="str">
            <v>8 8</v>
          </cell>
          <cell r="I11" t="str">
            <v>HAMON Anthony</v>
          </cell>
          <cell r="J11" t="str">
            <v>LELONG-LE MOULLAC Stephanie</v>
          </cell>
          <cell r="K11" t="str">
            <v/>
          </cell>
          <cell r="L11" t="str">
            <v/>
          </cell>
        </row>
        <row r="12">
          <cell r="A12" t="str">
            <v>1 9</v>
          </cell>
          <cell r="B12" t="str">
            <v> </v>
          </cell>
          <cell r="C12" t="str">
            <v> </v>
          </cell>
          <cell r="D12" t="str">
            <v>4 9</v>
          </cell>
          <cell r="E12" t="str">
            <v> </v>
          </cell>
          <cell r="F12" t="str">
            <v> </v>
          </cell>
          <cell r="G12" t="str">
            <v>CLEGUER Kevin</v>
          </cell>
          <cell r="H12" t="str">
            <v> </v>
          </cell>
          <cell r="I12" t="str">
            <v>CHEVREUL Emilie</v>
          </cell>
          <cell r="J12" t="str">
            <v>LELONG Meline</v>
          </cell>
        </row>
        <row r="13">
          <cell r="A13" t="str">
            <v>1 0</v>
          </cell>
          <cell r="B13" t="str">
            <v> </v>
          </cell>
          <cell r="C13" t="str">
            <v> </v>
          </cell>
          <cell r="D13" t="str">
            <v>4 0</v>
          </cell>
          <cell r="E13" t="str">
            <v> </v>
          </cell>
          <cell r="F13" t="str">
            <v> </v>
          </cell>
          <cell r="G13" t="str">
            <v> </v>
          </cell>
          <cell r="H13" t="str">
            <v> </v>
          </cell>
          <cell r="I13" t="str">
            <v>ROYER Mathieu</v>
          </cell>
          <cell r="J13" t="str">
            <v> </v>
          </cell>
        </row>
      </sheetData>
      <sheetData sheetId="6">
        <row r="7">
          <cell r="J7" t="str">
            <v>PONTIVY 1</v>
          </cell>
          <cell r="L7">
            <v>6</v>
          </cell>
          <cell r="X7">
            <v>10</v>
          </cell>
          <cell r="AI7" t="str">
            <v>PONTIVY 2</v>
          </cell>
        </row>
        <row r="10">
          <cell r="J10" t="str">
            <v>LAMBALLE 1</v>
          </cell>
          <cell r="L10">
            <v>13</v>
          </cell>
          <cell r="X10">
            <v>3</v>
          </cell>
          <cell r="AI10" t="str">
            <v>LAMBALLE 2</v>
          </cell>
        </row>
        <row r="13">
          <cell r="J13" t="str">
            <v>LAMBALLE 3</v>
          </cell>
          <cell r="L13">
            <v>8</v>
          </cell>
          <cell r="X13">
            <v>8</v>
          </cell>
          <cell r="AI13" t="str">
            <v>PLAINTEL</v>
          </cell>
        </row>
        <row r="16">
          <cell r="J16" t="str">
            <v>SIBIRIL 2</v>
          </cell>
          <cell r="L16">
            <v>8</v>
          </cell>
          <cell r="X16">
            <v>8</v>
          </cell>
          <cell r="AI16" t="str">
            <v>GUIDEL 2</v>
          </cell>
        </row>
        <row r="19">
          <cell r="J19" t="str">
            <v>SAINT BRIEUC 1</v>
          </cell>
          <cell r="L19">
            <v>10</v>
          </cell>
          <cell r="X19">
            <v>6</v>
          </cell>
          <cell r="AI19" t="str">
            <v>CARNAC</v>
          </cell>
        </row>
      </sheetData>
      <sheetData sheetId="7">
        <row r="7">
          <cell r="J7" t="str">
            <v>GUIDEL 2</v>
          </cell>
          <cell r="L7">
            <v>6</v>
          </cell>
          <cell r="X7">
            <v>10</v>
          </cell>
          <cell r="AI7" t="str">
            <v>PONTIVY 1</v>
          </cell>
        </row>
        <row r="10">
          <cell r="J10" t="str">
            <v>PONTIVY 2</v>
          </cell>
          <cell r="L10">
            <v>8</v>
          </cell>
          <cell r="X10">
            <v>8</v>
          </cell>
          <cell r="AI10" t="str">
            <v>LAMBALLE 1</v>
          </cell>
        </row>
        <row r="13">
          <cell r="J13" t="str">
            <v>LAMBALLE 2</v>
          </cell>
          <cell r="L13">
            <v>7</v>
          </cell>
          <cell r="X13">
            <v>9</v>
          </cell>
          <cell r="AI13" t="str">
            <v>LAMBALLE 3</v>
          </cell>
        </row>
        <row r="16">
          <cell r="J16" t="str">
            <v>CARNAC</v>
          </cell>
          <cell r="L16">
            <v>3</v>
          </cell>
          <cell r="X16">
            <v>13</v>
          </cell>
          <cell r="AI16" t="str">
            <v>PLAINTEL</v>
          </cell>
        </row>
        <row r="19">
          <cell r="J19" t="str">
            <v>SAINT BRIEUC 1</v>
          </cell>
          <cell r="L19">
            <v>9</v>
          </cell>
          <cell r="X19">
            <v>7</v>
          </cell>
          <cell r="AI19" t="str">
            <v>SIBIRIL 2</v>
          </cell>
        </row>
      </sheetData>
      <sheetData sheetId="8">
        <row r="7">
          <cell r="J7" t="str">
            <v>PLAINTEL</v>
          </cell>
          <cell r="L7">
            <v>4</v>
          </cell>
          <cell r="X7">
            <v>12</v>
          </cell>
          <cell r="AI7" t="str">
            <v>PONTIVY 1</v>
          </cell>
        </row>
        <row r="10">
          <cell r="J10" t="str">
            <v>PONTIVY 2</v>
          </cell>
          <cell r="L10">
            <v>8</v>
          </cell>
          <cell r="X10">
            <v>8</v>
          </cell>
          <cell r="AI10" t="str">
            <v>SAINT BRIEUC 1</v>
          </cell>
        </row>
        <row r="13">
          <cell r="J13" t="str">
            <v>GUIDEL 2</v>
          </cell>
          <cell r="L13">
            <v>11</v>
          </cell>
          <cell r="X13">
            <v>5</v>
          </cell>
          <cell r="AI13" t="str">
            <v>LAMBALLE 2</v>
          </cell>
        </row>
        <row r="16">
          <cell r="J16" t="str">
            <v>SIBIRIL 2</v>
          </cell>
          <cell r="L16">
            <v>9</v>
          </cell>
          <cell r="X16">
            <v>7</v>
          </cell>
          <cell r="AI16" t="str">
            <v>CARNAC</v>
          </cell>
        </row>
        <row r="19">
          <cell r="J19" t="str">
            <v>LAMBALLE 1</v>
          </cell>
          <cell r="L19">
            <v>8</v>
          </cell>
          <cell r="X19">
            <v>8</v>
          </cell>
          <cell r="AI19" t="str">
            <v>LAMBALLE 3</v>
          </cell>
        </row>
      </sheetData>
      <sheetData sheetId="9">
        <row r="7">
          <cell r="J7" t="str">
            <v>PONTIVY 1</v>
          </cell>
          <cell r="L7">
            <v>6</v>
          </cell>
          <cell r="X7">
            <v>10</v>
          </cell>
          <cell r="AI7" t="str">
            <v>LAMBALLE 1</v>
          </cell>
        </row>
        <row r="10">
          <cell r="J10" t="str">
            <v>LAMBALLE 3</v>
          </cell>
          <cell r="L10">
            <v>12</v>
          </cell>
          <cell r="X10">
            <v>4</v>
          </cell>
          <cell r="AI10" t="str">
            <v>PONTIVY 2</v>
          </cell>
        </row>
        <row r="13">
          <cell r="J13" t="str">
            <v>LAMBALLE 2</v>
          </cell>
          <cell r="L13">
            <v>4</v>
          </cell>
          <cell r="X13">
            <v>12</v>
          </cell>
          <cell r="AI13" t="str">
            <v>SIBIRIL 2</v>
          </cell>
        </row>
        <row r="16">
          <cell r="J16" t="str">
            <v>SAINT BRIEUC 1</v>
          </cell>
          <cell r="L16">
            <v>7</v>
          </cell>
          <cell r="X16">
            <v>9</v>
          </cell>
          <cell r="AI16" t="str">
            <v>PLAINTEL</v>
          </cell>
        </row>
        <row r="19">
          <cell r="J19" t="str">
            <v>CARNAC</v>
          </cell>
          <cell r="L19">
            <v>10</v>
          </cell>
          <cell r="X19">
            <v>6</v>
          </cell>
          <cell r="AI19" t="str">
            <v>GUIDEL 2</v>
          </cell>
        </row>
      </sheetData>
      <sheetData sheetId="10">
        <row r="7">
          <cell r="J7" t="str">
            <v>SIBIRIL 2</v>
          </cell>
          <cell r="L7">
            <v>8</v>
          </cell>
          <cell r="X7">
            <v>8</v>
          </cell>
          <cell r="AI7" t="str">
            <v>PONTIVY 1</v>
          </cell>
        </row>
        <row r="10">
          <cell r="J10" t="str">
            <v>PONTIVY 2</v>
          </cell>
          <cell r="L10">
            <v>14</v>
          </cell>
          <cell r="X10">
            <v>2</v>
          </cell>
          <cell r="AI10" t="str">
            <v>LAMBALLE 2</v>
          </cell>
        </row>
        <row r="13">
          <cell r="J13" t="str">
            <v>LAMBALLE 1</v>
          </cell>
          <cell r="L13">
            <v>12</v>
          </cell>
          <cell r="X13">
            <v>4</v>
          </cell>
          <cell r="AI13" t="str">
            <v>CARNAC</v>
          </cell>
        </row>
        <row r="16">
          <cell r="J16" t="str">
            <v>LAMBALLE 3</v>
          </cell>
          <cell r="L16">
            <v>9</v>
          </cell>
          <cell r="X16">
            <v>7</v>
          </cell>
          <cell r="AI16" t="str">
            <v>SAINT BRIEUC 1</v>
          </cell>
        </row>
        <row r="19">
          <cell r="J19" t="str">
            <v>PLAINTEL</v>
          </cell>
          <cell r="L19">
            <v>9</v>
          </cell>
          <cell r="X19">
            <v>7</v>
          </cell>
          <cell r="AI19" t="str">
            <v>GUIDEL 2</v>
          </cell>
        </row>
      </sheetData>
      <sheetData sheetId="11">
        <row r="7">
          <cell r="J7" t="str">
            <v>PONTIVY 1</v>
          </cell>
          <cell r="L7">
            <v>8</v>
          </cell>
          <cell r="X7">
            <v>8</v>
          </cell>
          <cell r="AI7" t="str">
            <v>CARNAC</v>
          </cell>
        </row>
        <row r="10">
          <cell r="J10" t="str">
            <v>GUIDEL 2</v>
          </cell>
          <cell r="L10">
            <v>7</v>
          </cell>
          <cell r="X10">
            <v>9</v>
          </cell>
          <cell r="AI10" t="str">
            <v>PONTIVY 2</v>
          </cell>
        </row>
        <row r="13">
          <cell r="J13" t="str">
            <v>LAMBALLE 2</v>
          </cell>
          <cell r="L13">
            <v>9</v>
          </cell>
          <cell r="X13">
            <v>7</v>
          </cell>
          <cell r="AI13" t="str">
            <v>PLAINTEL</v>
          </cell>
        </row>
        <row r="16">
          <cell r="J16" t="str">
            <v>LAMBALLE 3</v>
          </cell>
          <cell r="L16">
            <v>6</v>
          </cell>
          <cell r="X16">
            <v>10</v>
          </cell>
          <cell r="AI16" t="str">
            <v>SIBIRIL 2</v>
          </cell>
        </row>
        <row r="19">
          <cell r="J19" t="str">
            <v>SAINT BRIEUC 1</v>
          </cell>
          <cell r="L19">
            <v>8</v>
          </cell>
          <cell r="X19">
            <v>8</v>
          </cell>
          <cell r="AI19" t="str">
            <v>LAMBALLE 1</v>
          </cell>
        </row>
      </sheetData>
      <sheetData sheetId="12">
        <row r="7">
          <cell r="J7" t="str">
            <v>LAMBALLE 2</v>
          </cell>
          <cell r="L7">
            <v>7</v>
          </cell>
          <cell r="X7">
            <v>9</v>
          </cell>
          <cell r="AI7" t="str">
            <v>PONTIVY 1</v>
          </cell>
        </row>
        <row r="10">
          <cell r="J10" t="str">
            <v>PLAINTEL</v>
          </cell>
          <cell r="L10">
            <v>0</v>
          </cell>
          <cell r="X10" t="str">
            <v>FNE</v>
          </cell>
          <cell r="AI10" t="str">
            <v>PONTIVY 2</v>
          </cell>
        </row>
        <row r="13">
          <cell r="J13" t="str">
            <v>LAMBALLE 1</v>
          </cell>
          <cell r="L13">
            <v>10</v>
          </cell>
          <cell r="X13">
            <v>6</v>
          </cell>
          <cell r="AI13" t="str">
            <v>SIBIRIL 2</v>
          </cell>
        </row>
        <row r="16">
          <cell r="J16" t="str">
            <v>CARNAC</v>
          </cell>
          <cell r="L16">
            <v>8</v>
          </cell>
          <cell r="X16">
            <v>8</v>
          </cell>
          <cell r="AI16" t="str">
            <v>LAMBALLE 3</v>
          </cell>
        </row>
        <row r="19">
          <cell r="J19" t="str">
            <v>GUIDEL 2</v>
          </cell>
          <cell r="L19">
            <v>9</v>
          </cell>
          <cell r="X19">
            <v>7</v>
          </cell>
          <cell r="AI19" t="str">
            <v>SAINT BRIEUC 1</v>
          </cell>
        </row>
      </sheetData>
      <sheetData sheetId="13">
        <row r="7">
          <cell r="J7" t="str">
            <v>PONTIVY 1</v>
          </cell>
          <cell r="L7">
            <v>13</v>
          </cell>
          <cell r="X7">
            <v>3</v>
          </cell>
          <cell r="AI7" t="str">
            <v>LAMBALLE 3</v>
          </cell>
        </row>
        <row r="10">
          <cell r="J10" t="str">
            <v>PONTIVY 2</v>
          </cell>
          <cell r="L10" t="str">
            <v>FNE</v>
          </cell>
          <cell r="X10">
            <v>0</v>
          </cell>
          <cell r="AI10" t="str">
            <v>CARNAC</v>
          </cell>
        </row>
        <row r="13">
          <cell r="J13" t="str">
            <v>GUIDEL 2</v>
          </cell>
          <cell r="L13">
            <v>7</v>
          </cell>
          <cell r="X13">
            <v>9</v>
          </cell>
          <cell r="AI13" t="str">
            <v>LAMBALLE 1</v>
          </cell>
        </row>
        <row r="16">
          <cell r="J16" t="str">
            <v>LAMBALLE 2</v>
          </cell>
          <cell r="L16" t="str">
            <v>FE</v>
          </cell>
          <cell r="X16">
            <v>0</v>
          </cell>
          <cell r="AI16" t="str">
            <v>SAINT BRIEUC 1</v>
          </cell>
        </row>
        <row r="19">
          <cell r="J19" t="str">
            <v>SIBIRIL 2</v>
          </cell>
          <cell r="L19">
            <v>13</v>
          </cell>
          <cell r="X19">
            <v>3</v>
          </cell>
          <cell r="AI19" t="str">
            <v>PLAINTEL</v>
          </cell>
        </row>
      </sheetData>
      <sheetData sheetId="14">
        <row r="7">
          <cell r="J7" t="str">
            <v>PONTIVY 1</v>
          </cell>
          <cell r="L7">
            <v>9</v>
          </cell>
          <cell r="X7">
            <v>7</v>
          </cell>
          <cell r="AI7" t="str">
            <v>SAINT BRIEUC 1</v>
          </cell>
        </row>
        <row r="10">
          <cell r="J10" t="str">
            <v>SIBIRIL 2</v>
          </cell>
          <cell r="L10">
            <v>0</v>
          </cell>
          <cell r="X10" t="str">
            <v>FNE</v>
          </cell>
          <cell r="AI10" t="str">
            <v>PONTIVY 2</v>
          </cell>
        </row>
        <row r="13">
          <cell r="J13" t="str">
            <v>PLAINTEL</v>
          </cell>
          <cell r="L13">
            <v>4</v>
          </cell>
          <cell r="X13">
            <v>12</v>
          </cell>
          <cell r="AI13" t="str">
            <v>LAMBALLE 1</v>
          </cell>
        </row>
        <row r="16">
          <cell r="J16" t="str">
            <v>CARNAC</v>
          </cell>
          <cell r="L16">
            <v>0</v>
          </cell>
          <cell r="X16" t="str">
            <v>FE</v>
          </cell>
          <cell r="AI16" t="str">
            <v>LAMBALLE 2</v>
          </cell>
        </row>
        <row r="19">
          <cell r="J19" t="str">
            <v>LAMBALLE 3</v>
          </cell>
          <cell r="L19">
            <v>5</v>
          </cell>
          <cell r="AI19" t="str">
            <v>GUIDEL 2</v>
          </cell>
        </row>
      </sheetData>
      <sheetData sheetId="16">
        <row r="7">
          <cell r="J7" t="str">
            <v>PONTIVY 2</v>
          </cell>
          <cell r="AI7" t="str">
            <v>PONTIVY 1</v>
          </cell>
        </row>
        <row r="10">
          <cell r="J10" t="str">
            <v>LAMBALLE 2</v>
          </cell>
          <cell r="AI10" t="str">
            <v>LAMBALLE 1</v>
          </cell>
        </row>
        <row r="13">
          <cell r="J13" t="str">
            <v>PLAINTEL</v>
          </cell>
          <cell r="AI13" t="str">
            <v>LAMBALLE 3</v>
          </cell>
        </row>
        <row r="16">
          <cell r="J16" t="str">
            <v>GUIDEL 2</v>
          </cell>
          <cell r="AI16" t="str">
            <v>SIBIRIL 2</v>
          </cell>
        </row>
        <row r="19">
          <cell r="J19" t="str">
            <v>CARNAC</v>
          </cell>
          <cell r="AI19" t="str">
            <v>SAINT BRIEUC 1</v>
          </cell>
        </row>
      </sheetData>
      <sheetData sheetId="17">
        <row r="7">
          <cell r="J7" t="str">
            <v>PONTIVY 1</v>
          </cell>
          <cell r="AI7" t="str">
            <v>GUIDEL 2</v>
          </cell>
        </row>
        <row r="10">
          <cell r="J10" t="str">
            <v>LAMBALLE 1</v>
          </cell>
          <cell r="AI10" t="str">
            <v>PONTIVY 2</v>
          </cell>
        </row>
        <row r="13">
          <cell r="J13" t="str">
            <v>LAMBALLE 3</v>
          </cell>
          <cell r="AI13" t="str">
            <v>LAMBALLE 2</v>
          </cell>
        </row>
        <row r="16">
          <cell r="J16" t="str">
            <v>PLAINTEL</v>
          </cell>
          <cell r="AI16" t="str">
            <v>CARNAC</v>
          </cell>
        </row>
        <row r="19">
          <cell r="J19" t="str">
            <v>SIBIRIL 2</v>
          </cell>
          <cell r="AI19" t="str">
            <v>SAINT BRIEUC 1</v>
          </cell>
        </row>
      </sheetData>
      <sheetData sheetId="18">
        <row r="7">
          <cell r="J7" t="str">
            <v>PONTIVY 1</v>
          </cell>
          <cell r="AI7" t="str">
            <v>PLAINTEL</v>
          </cell>
        </row>
        <row r="10">
          <cell r="J10" t="str">
            <v>SAINT BRIEUC 1</v>
          </cell>
          <cell r="AI10" t="str">
            <v>PONTIVY 2</v>
          </cell>
        </row>
        <row r="13">
          <cell r="J13" t="str">
            <v>LAMBALLE 2</v>
          </cell>
          <cell r="AI13" t="str">
            <v>GUIDEL 2</v>
          </cell>
        </row>
        <row r="16">
          <cell r="J16" t="str">
            <v>CARNAC</v>
          </cell>
          <cell r="AI16" t="str">
            <v>SIBIRIL 2</v>
          </cell>
        </row>
        <row r="19">
          <cell r="J19" t="str">
            <v>LAMBALLE 3</v>
          </cell>
          <cell r="AI19" t="str">
            <v>LAMBALLE 1</v>
          </cell>
        </row>
      </sheetData>
      <sheetData sheetId="19">
        <row r="7">
          <cell r="J7" t="str">
            <v>LAMBALLE 1</v>
          </cell>
          <cell r="AI7" t="str">
            <v>PONTIVY 1</v>
          </cell>
        </row>
        <row r="10">
          <cell r="J10" t="str">
            <v>PONTIVY 2</v>
          </cell>
          <cell r="AI10" t="str">
            <v>LAMBALLE 3</v>
          </cell>
        </row>
        <row r="13">
          <cell r="J13" t="str">
            <v>SIBIRIL 2</v>
          </cell>
          <cell r="AI13" t="str">
            <v>LAMBALLE 2</v>
          </cell>
        </row>
        <row r="16">
          <cell r="J16" t="str">
            <v>PLAINTEL</v>
          </cell>
          <cell r="AI16" t="str">
            <v>SAINT BRIEUC 1</v>
          </cell>
        </row>
        <row r="19">
          <cell r="J19" t="str">
            <v>GUIDEL 2</v>
          </cell>
          <cell r="AI19" t="str">
            <v>CARNAC</v>
          </cell>
        </row>
      </sheetData>
      <sheetData sheetId="20">
        <row r="7">
          <cell r="J7" t="str">
            <v>PONTIVY 1</v>
          </cell>
          <cell r="AI7" t="str">
            <v>SIBIRIL 2</v>
          </cell>
        </row>
        <row r="10">
          <cell r="J10" t="str">
            <v>LAMBALLE 2</v>
          </cell>
          <cell r="AI10" t="str">
            <v>PONTIVY 2</v>
          </cell>
        </row>
        <row r="13">
          <cell r="J13" t="str">
            <v>CARNAC</v>
          </cell>
          <cell r="AI13" t="str">
            <v>LAMBALLE 1</v>
          </cell>
        </row>
        <row r="16">
          <cell r="J16" t="str">
            <v>SAINT BRIEUC 1</v>
          </cell>
          <cell r="AI16" t="str">
            <v>LAMBALLE 3</v>
          </cell>
        </row>
        <row r="19">
          <cell r="J19" t="str">
            <v>GUIDEL 2</v>
          </cell>
          <cell r="AI19" t="str">
            <v>PLAINTEL</v>
          </cell>
        </row>
      </sheetData>
      <sheetData sheetId="21">
        <row r="7">
          <cell r="J7" t="str">
            <v>CARNAC</v>
          </cell>
          <cell r="AI7" t="str">
            <v>PONTIVY 1</v>
          </cell>
        </row>
        <row r="10">
          <cell r="J10" t="str">
            <v>PONTIVY 2</v>
          </cell>
          <cell r="AI10" t="str">
            <v>GUIDEL 2</v>
          </cell>
        </row>
        <row r="13">
          <cell r="J13" t="str">
            <v>PLAINTEL</v>
          </cell>
          <cell r="AI13" t="str">
            <v>LAMBALLE 2</v>
          </cell>
        </row>
        <row r="16">
          <cell r="J16" t="str">
            <v>SIBIRIL 2</v>
          </cell>
          <cell r="AI16" t="str">
            <v>LAMBALLE 3</v>
          </cell>
        </row>
        <row r="19">
          <cell r="J19" t="str">
            <v>LAMBALLE 1</v>
          </cell>
          <cell r="AI19" t="str">
            <v>SAINT BRIEUC 1</v>
          </cell>
        </row>
      </sheetData>
      <sheetData sheetId="22">
        <row r="7">
          <cell r="J7" t="str">
            <v>PONTIVY 1</v>
          </cell>
          <cell r="AI7" t="str">
            <v>LAMBALLE 2</v>
          </cell>
        </row>
        <row r="10">
          <cell r="J10" t="str">
            <v>PONTIVY 2</v>
          </cell>
          <cell r="AI10" t="str">
            <v>PLAINTEL</v>
          </cell>
        </row>
        <row r="13">
          <cell r="J13" t="str">
            <v>SIBIRIL 2</v>
          </cell>
          <cell r="AI13" t="str">
            <v>LAMBALLE 1</v>
          </cell>
        </row>
        <row r="16">
          <cell r="J16" t="str">
            <v>LAMBALLE 3</v>
          </cell>
          <cell r="AI16" t="str">
            <v>CARNAC</v>
          </cell>
        </row>
        <row r="19">
          <cell r="J19" t="str">
            <v>SAINT BRIEUC 1</v>
          </cell>
          <cell r="AI19" t="str">
            <v>GUIDEL 2</v>
          </cell>
        </row>
      </sheetData>
      <sheetData sheetId="23">
        <row r="7">
          <cell r="J7" t="str">
            <v>LAMBALLE 3</v>
          </cell>
          <cell r="AI7" t="str">
            <v>PONTIVY 1</v>
          </cell>
        </row>
        <row r="10">
          <cell r="J10" t="str">
            <v>CARNAC</v>
          </cell>
          <cell r="AI10" t="str">
            <v>PONTIVY 2</v>
          </cell>
        </row>
        <row r="13">
          <cell r="J13" t="str">
            <v>LAMBALLE 1</v>
          </cell>
          <cell r="AI13" t="str">
            <v>GUIDEL 2</v>
          </cell>
        </row>
        <row r="16">
          <cell r="J16" t="str">
            <v>SAINT BRIEUC 1</v>
          </cell>
          <cell r="AI16" t="str">
            <v>LAMBALLE 2</v>
          </cell>
        </row>
        <row r="19">
          <cell r="J19" t="str">
            <v>PLAINTEL</v>
          </cell>
          <cell r="AI19" t="str">
            <v>SIBIRIL 2</v>
          </cell>
        </row>
      </sheetData>
      <sheetData sheetId="24">
        <row r="7">
          <cell r="J7" t="str">
            <v>SAINT BRIEUC 1</v>
          </cell>
          <cell r="AI7" t="str">
            <v>PONTIVY 1</v>
          </cell>
        </row>
        <row r="10">
          <cell r="J10" t="str">
            <v>PONTIVY 2</v>
          </cell>
          <cell r="AI10" t="str">
            <v>SIBIRIL 2</v>
          </cell>
        </row>
        <row r="13">
          <cell r="J13" t="str">
            <v>LAMBALLE 1</v>
          </cell>
          <cell r="AI13" t="str">
            <v>PLAINTEL</v>
          </cell>
        </row>
        <row r="16">
          <cell r="J16" t="str">
            <v>LAMBALLE 2</v>
          </cell>
          <cell r="AI16" t="str">
            <v>CARNAC</v>
          </cell>
        </row>
        <row r="19">
          <cell r="AI19" t="str">
            <v>LAMBALLE 3</v>
          </cell>
        </row>
      </sheetData>
      <sheetData sheetId="27">
        <row r="7">
          <cell r="E7" t="str">
            <v>equipe</v>
          </cell>
        </row>
        <row r="8">
          <cell r="E8" t="str">
            <v>PONTIVY 1</v>
          </cell>
          <cell r="G8">
            <v>5</v>
          </cell>
          <cell r="H8">
            <v>3</v>
          </cell>
          <cell r="I8">
            <v>2</v>
          </cell>
          <cell r="J8">
            <v>2</v>
          </cell>
          <cell r="K8">
            <v>0</v>
          </cell>
          <cell r="L8">
            <v>2</v>
          </cell>
          <cell r="M8">
            <v>2</v>
          </cell>
          <cell r="N8">
            <v>1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E9" t="str">
            <v>PONTIVY 2</v>
          </cell>
          <cell r="G9">
            <v>3</v>
          </cell>
          <cell r="H9">
            <v>2</v>
          </cell>
          <cell r="I9">
            <v>1</v>
          </cell>
          <cell r="J9">
            <v>1</v>
          </cell>
          <cell r="K9">
            <v>1</v>
          </cell>
          <cell r="L9">
            <v>0</v>
          </cell>
          <cell r="M9">
            <v>2</v>
          </cell>
          <cell r="N9">
            <v>0</v>
          </cell>
          <cell r="O9">
            <v>2</v>
          </cell>
          <cell r="P9">
            <v>3</v>
          </cell>
          <cell r="Q9">
            <v>2</v>
          </cell>
          <cell r="R9">
            <v>1</v>
          </cell>
          <cell r="S9">
            <v>0</v>
          </cell>
          <cell r="T9">
            <v>0</v>
          </cell>
          <cell r="U9">
            <v>0</v>
          </cell>
        </row>
        <row r="10">
          <cell r="E10" t="str">
            <v>LAMBALLE 1</v>
          </cell>
          <cell r="G10">
            <v>6</v>
          </cell>
          <cell r="H10">
            <v>3</v>
          </cell>
          <cell r="I10">
            <v>3</v>
          </cell>
          <cell r="J10">
            <v>0</v>
          </cell>
          <cell r="K10">
            <v>0</v>
          </cell>
          <cell r="L10">
            <v>0</v>
          </cell>
          <cell r="M10">
            <v>3</v>
          </cell>
          <cell r="N10">
            <v>2</v>
          </cell>
          <cell r="O10">
            <v>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E11" t="str">
            <v>LAMBALLE 2</v>
          </cell>
          <cell r="G11">
            <v>1</v>
          </cell>
          <cell r="H11">
            <v>0</v>
          </cell>
          <cell r="I11">
            <v>1</v>
          </cell>
          <cell r="J11">
            <v>6</v>
          </cell>
          <cell r="K11">
            <v>3</v>
          </cell>
          <cell r="L11">
            <v>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1</v>
          </cell>
          <cell r="T11">
            <v>0</v>
          </cell>
          <cell r="U11">
            <v>1</v>
          </cell>
        </row>
        <row r="12">
          <cell r="E12" t="str">
            <v>LAMBALLE 3</v>
          </cell>
          <cell r="G12">
            <v>3</v>
          </cell>
          <cell r="H12">
            <v>1</v>
          </cell>
          <cell r="I12">
            <v>2</v>
          </cell>
          <cell r="J12">
            <v>3</v>
          </cell>
          <cell r="K12">
            <v>1</v>
          </cell>
          <cell r="L12">
            <v>2</v>
          </cell>
          <cell r="M12">
            <v>3</v>
          </cell>
          <cell r="N12">
            <v>2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E13" t="str">
            <v>PLAINTEL</v>
          </cell>
          <cell r="G13">
            <v>4</v>
          </cell>
          <cell r="H13">
            <v>2</v>
          </cell>
          <cell r="I13">
            <v>2</v>
          </cell>
          <cell r="J13">
            <v>4</v>
          </cell>
          <cell r="K13">
            <v>2</v>
          </cell>
          <cell r="L13">
            <v>2</v>
          </cell>
          <cell r="M13">
            <v>1</v>
          </cell>
          <cell r="N13">
            <v>1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E14" t="str">
            <v>SIBIRIL 2</v>
          </cell>
          <cell r="G14">
            <v>5</v>
          </cell>
          <cell r="H14">
            <v>2</v>
          </cell>
          <cell r="I14">
            <v>3</v>
          </cell>
          <cell r="J14">
            <v>2</v>
          </cell>
          <cell r="K14">
            <v>2</v>
          </cell>
          <cell r="L14">
            <v>0</v>
          </cell>
          <cell r="M14">
            <v>2</v>
          </cell>
          <cell r="N14">
            <v>0</v>
          </cell>
          <cell r="O14">
            <v>2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E15" t="str">
            <v>GUIDEL 2</v>
          </cell>
          <cell r="G15">
            <v>3</v>
          </cell>
          <cell r="H15">
            <v>1</v>
          </cell>
          <cell r="I15">
            <v>2</v>
          </cell>
          <cell r="J15">
            <v>5</v>
          </cell>
          <cell r="K15">
            <v>2</v>
          </cell>
          <cell r="L15">
            <v>3</v>
          </cell>
          <cell r="M15">
            <v>1</v>
          </cell>
          <cell r="N15">
            <v>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E16" t="str">
            <v>SAINT BRIEUC 1</v>
          </cell>
          <cell r="G16">
            <v>3</v>
          </cell>
          <cell r="H16">
            <v>1</v>
          </cell>
          <cell r="I16">
            <v>2</v>
          </cell>
          <cell r="J16">
            <v>4</v>
          </cell>
          <cell r="K16">
            <v>3</v>
          </cell>
          <cell r="L16">
            <v>1</v>
          </cell>
          <cell r="M16">
            <v>2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E17" t="str">
            <v>CARNAC</v>
          </cell>
          <cell r="G17">
            <v>2</v>
          </cell>
          <cell r="H17">
            <v>1</v>
          </cell>
          <cell r="I17">
            <v>1</v>
          </cell>
          <cell r="J17">
            <v>4</v>
          </cell>
          <cell r="K17">
            <v>3</v>
          </cell>
          <cell r="L17">
            <v>1</v>
          </cell>
          <cell r="M17">
            <v>2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24">
          <cell r="E24" t="str">
            <v>LAMBALLE 1</v>
          </cell>
          <cell r="F24">
            <v>9</v>
          </cell>
          <cell r="G24">
            <v>6</v>
          </cell>
          <cell r="H24">
            <v>0</v>
          </cell>
          <cell r="I24">
            <v>3</v>
          </cell>
          <cell r="J24">
            <v>0</v>
          </cell>
          <cell r="K24">
            <v>0</v>
          </cell>
          <cell r="L24">
            <v>90</v>
          </cell>
          <cell r="M24">
            <v>54</v>
          </cell>
          <cell r="N24">
            <v>36</v>
          </cell>
          <cell r="O24">
            <v>30</v>
          </cell>
        </row>
        <row r="25">
          <cell r="E25" t="str">
            <v>PONTIVY 1</v>
          </cell>
          <cell r="F25">
            <v>9</v>
          </cell>
          <cell r="G25">
            <v>5</v>
          </cell>
          <cell r="H25">
            <v>2</v>
          </cell>
          <cell r="I25">
            <v>2</v>
          </cell>
          <cell r="J25">
            <v>0</v>
          </cell>
          <cell r="K25">
            <v>0</v>
          </cell>
          <cell r="L25">
            <v>81</v>
          </cell>
          <cell r="M25">
            <v>63</v>
          </cell>
          <cell r="N25">
            <v>18</v>
          </cell>
          <cell r="O25">
            <v>26</v>
          </cell>
        </row>
        <row r="26">
          <cell r="E26" t="str">
            <v>SIBIRIL 2</v>
          </cell>
          <cell r="F26">
            <v>9</v>
          </cell>
          <cell r="G26">
            <v>5</v>
          </cell>
          <cell r="H26">
            <v>2</v>
          </cell>
          <cell r="I26">
            <v>2</v>
          </cell>
          <cell r="J26">
            <v>0</v>
          </cell>
          <cell r="K26">
            <v>0</v>
          </cell>
          <cell r="L26">
            <v>73</v>
          </cell>
          <cell r="M26">
            <v>55</v>
          </cell>
          <cell r="N26">
            <v>18</v>
          </cell>
          <cell r="O26">
            <v>26</v>
          </cell>
        </row>
        <row r="27">
          <cell r="E27" t="str">
            <v>PLAINTEL</v>
          </cell>
          <cell r="F27">
            <v>9</v>
          </cell>
          <cell r="G27">
            <v>4</v>
          </cell>
          <cell r="H27">
            <v>4</v>
          </cell>
          <cell r="I27">
            <v>1</v>
          </cell>
          <cell r="J27">
            <v>0</v>
          </cell>
          <cell r="K27">
            <v>0</v>
          </cell>
          <cell r="L27">
            <v>57</v>
          </cell>
          <cell r="M27">
            <v>71</v>
          </cell>
          <cell r="N27">
            <v>-14</v>
          </cell>
          <cell r="O27">
            <v>22</v>
          </cell>
        </row>
        <row r="28">
          <cell r="E28" t="str">
            <v>LAMBALLE 3</v>
          </cell>
          <cell r="F28">
            <v>9</v>
          </cell>
          <cell r="G28">
            <v>3</v>
          </cell>
          <cell r="H28">
            <v>3</v>
          </cell>
          <cell r="I28">
            <v>3</v>
          </cell>
          <cell r="J28">
            <v>0</v>
          </cell>
          <cell r="K28">
            <v>0</v>
          </cell>
          <cell r="L28">
            <v>68</v>
          </cell>
          <cell r="M28">
            <v>76</v>
          </cell>
          <cell r="N28">
            <v>-8</v>
          </cell>
          <cell r="O28">
            <v>21</v>
          </cell>
        </row>
        <row r="29">
          <cell r="E29" t="str">
            <v>SAINT BRIEUC 1</v>
          </cell>
          <cell r="F29">
            <v>9</v>
          </cell>
          <cell r="G29">
            <v>3</v>
          </cell>
          <cell r="H29">
            <v>4</v>
          </cell>
          <cell r="I29">
            <v>2</v>
          </cell>
          <cell r="J29">
            <v>0</v>
          </cell>
          <cell r="K29">
            <v>0</v>
          </cell>
          <cell r="L29">
            <v>63</v>
          </cell>
          <cell r="M29">
            <v>65</v>
          </cell>
          <cell r="N29">
            <v>-2</v>
          </cell>
          <cell r="O29">
            <v>20</v>
          </cell>
        </row>
        <row r="30">
          <cell r="E30" t="str">
            <v>GUIDEL 2</v>
          </cell>
          <cell r="F30">
            <v>9</v>
          </cell>
          <cell r="G30">
            <v>3</v>
          </cell>
          <cell r="H30">
            <v>5</v>
          </cell>
          <cell r="I30">
            <v>1</v>
          </cell>
          <cell r="J30">
            <v>0</v>
          </cell>
          <cell r="K30">
            <v>0</v>
          </cell>
          <cell r="L30">
            <v>72</v>
          </cell>
          <cell r="M30">
            <v>72</v>
          </cell>
          <cell r="N30">
            <v>0</v>
          </cell>
          <cell r="O30">
            <v>19</v>
          </cell>
        </row>
        <row r="31">
          <cell r="E31" t="str">
            <v>CARNAC</v>
          </cell>
          <cell r="F31">
            <v>8</v>
          </cell>
          <cell r="G31">
            <v>2</v>
          </cell>
          <cell r="H31">
            <v>4</v>
          </cell>
          <cell r="I31">
            <v>2</v>
          </cell>
          <cell r="J31">
            <v>0</v>
          </cell>
          <cell r="K31">
            <v>0</v>
          </cell>
          <cell r="L31">
            <v>46</v>
          </cell>
          <cell r="M31">
            <v>66</v>
          </cell>
          <cell r="N31">
            <v>-20</v>
          </cell>
          <cell r="O31">
            <v>16</v>
          </cell>
        </row>
        <row r="32">
          <cell r="E32" t="str">
            <v>LAMBALLE 2</v>
          </cell>
          <cell r="F32">
            <v>8</v>
          </cell>
          <cell r="G32">
            <v>1</v>
          </cell>
          <cell r="H32">
            <v>6</v>
          </cell>
          <cell r="I32">
            <v>0</v>
          </cell>
          <cell r="J32">
            <v>0</v>
          </cell>
          <cell r="K32">
            <v>1</v>
          </cell>
          <cell r="L32">
            <v>37</v>
          </cell>
          <cell r="M32">
            <v>75</v>
          </cell>
          <cell r="N32">
            <v>-38</v>
          </cell>
          <cell r="O32">
            <v>10</v>
          </cell>
        </row>
        <row r="33">
          <cell r="E33" t="str">
            <v>PONTIVY 2</v>
          </cell>
          <cell r="F33">
            <v>9</v>
          </cell>
          <cell r="G33">
            <v>3</v>
          </cell>
          <cell r="H33">
            <v>1</v>
          </cell>
          <cell r="I33">
            <v>2</v>
          </cell>
          <cell r="J33">
            <v>3</v>
          </cell>
          <cell r="K33">
            <v>0</v>
          </cell>
          <cell r="L33">
            <v>53</v>
          </cell>
          <cell r="M33">
            <v>43</v>
          </cell>
          <cell r="N33">
            <v>10</v>
          </cell>
          <cell r="O33">
            <v>5</v>
          </cell>
        </row>
        <row r="39">
          <cell r="AS39">
            <v>8</v>
          </cell>
          <cell r="AT39">
            <v>6</v>
          </cell>
          <cell r="AU39">
            <v>2</v>
          </cell>
          <cell r="AV39">
            <v>6</v>
          </cell>
          <cell r="AW39">
            <v>6</v>
          </cell>
          <cell r="AX39">
            <v>6</v>
          </cell>
          <cell r="AY39">
            <v>5</v>
          </cell>
          <cell r="AZ39">
            <v>3</v>
          </cell>
          <cell r="BA39">
            <v>2</v>
          </cell>
        </row>
        <row r="40">
          <cell r="AS40">
            <v>2</v>
          </cell>
          <cell r="AT40">
            <v>4</v>
          </cell>
          <cell r="AU40">
            <v>4</v>
          </cell>
          <cell r="AV40">
            <v>7</v>
          </cell>
          <cell r="AW40">
            <v>4</v>
          </cell>
          <cell r="AX40">
            <v>3</v>
          </cell>
          <cell r="AY40">
            <v>8</v>
          </cell>
          <cell r="AZ40">
            <v>10</v>
          </cell>
          <cell r="BA40">
            <v>10</v>
          </cell>
        </row>
        <row r="41">
          <cell r="AS41">
            <v>1</v>
          </cell>
          <cell r="AT41">
            <v>2</v>
          </cell>
          <cell r="AU41">
            <v>3</v>
          </cell>
          <cell r="AV41">
            <v>1</v>
          </cell>
          <cell r="AW41">
            <v>1</v>
          </cell>
          <cell r="AX41">
            <v>1</v>
          </cell>
          <cell r="AY41">
            <v>1</v>
          </cell>
          <cell r="AZ41">
            <v>1</v>
          </cell>
          <cell r="BA41">
            <v>1</v>
          </cell>
        </row>
        <row r="42">
          <cell r="AS42">
            <v>10</v>
          </cell>
          <cell r="AT42">
            <v>9</v>
          </cell>
          <cell r="AU42">
            <v>10</v>
          </cell>
          <cell r="AV42">
            <v>10</v>
          </cell>
          <cell r="AW42">
            <v>10</v>
          </cell>
          <cell r="AX42">
            <v>10</v>
          </cell>
          <cell r="AY42">
            <v>10</v>
          </cell>
          <cell r="AZ42">
            <v>9</v>
          </cell>
          <cell r="BA42">
            <v>9</v>
          </cell>
        </row>
        <row r="43">
          <cell r="AS43">
            <v>4</v>
          </cell>
          <cell r="AT43">
            <v>5</v>
          </cell>
          <cell r="AU43">
            <v>5</v>
          </cell>
          <cell r="AV43">
            <v>2</v>
          </cell>
          <cell r="AW43">
            <v>2</v>
          </cell>
          <cell r="AX43">
            <v>4</v>
          </cell>
          <cell r="AY43">
            <v>3</v>
          </cell>
          <cell r="AZ43">
            <v>5</v>
          </cell>
          <cell r="BA43">
            <v>5</v>
          </cell>
        </row>
        <row r="44">
          <cell r="AS44">
            <v>5</v>
          </cell>
          <cell r="AT44">
            <v>3</v>
          </cell>
          <cell r="AU44">
            <v>6</v>
          </cell>
          <cell r="AV44">
            <v>4</v>
          </cell>
          <cell r="AW44">
            <v>3</v>
          </cell>
          <cell r="AX44">
            <v>5</v>
          </cell>
          <cell r="AY44">
            <v>2</v>
          </cell>
          <cell r="AZ44">
            <v>4</v>
          </cell>
          <cell r="BA44">
            <v>4</v>
          </cell>
        </row>
        <row r="45">
          <cell r="AS45">
            <v>6</v>
          </cell>
          <cell r="AT45">
            <v>7</v>
          </cell>
          <cell r="AU45">
            <v>8</v>
          </cell>
          <cell r="AV45">
            <v>3</v>
          </cell>
          <cell r="AW45">
            <v>5</v>
          </cell>
          <cell r="AX45">
            <v>2</v>
          </cell>
          <cell r="AY45">
            <v>4</v>
          </cell>
          <cell r="AZ45">
            <v>2</v>
          </cell>
          <cell r="BA45">
            <v>3</v>
          </cell>
        </row>
        <row r="46">
          <cell r="AR46" t="str">
            <v>GUIDEL 2</v>
          </cell>
          <cell r="AS46">
            <v>7</v>
          </cell>
          <cell r="AT46">
            <v>8</v>
          </cell>
          <cell r="AU46">
            <v>7</v>
          </cell>
          <cell r="AV46">
            <v>8</v>
          </cell>
          <cell r="AW46">
            <v>8</v>
          </cell>
          <cell r="AX46">
            <v>8</v>
          </cell>
          <cell r="AY46">
            <v>7</v>
          </cell>
          <cell r="AZ46">
            <v>8</v>
          </cell>
          <cell r="BA46">
            <v>7</v>
          </cell>
        </row>
        <row r="47">
          <cell r="AS47">
            <v>3</v>
          </cell>
          <cell r="AT47">
            <v>1</v>
          </cell>
          <cell r="AU47">
            <v>1</v>
          </cell>
          <cell r="AV47">
            <v>5</v>
          </cell>
          <cell r="AW47">
            <v>7</v>
          </cell>
          <cell r="AX47">
            <v>7</v>
          </cell>
          <cell r="AY47">
            <v>6</v>
          </cell>
          <cell r="AZ47">
            <v>6</v>
          </cell>
          <cell r="BA47">
            <v>6</v>
          </cell>
        </row>
        <row r="48">
          <cell r="AS48">
            <v>9</v>
          </cell>
          <cell r="AT48">
            <v>10</v>
          </cell>
          <cell r="AU48">
            <v>9</v>
          </cell>
          <cell r="AV48">
            <v>9</v>
          </cell>
          <cell r="AW48">
            <v>9</v>
          </cell>
          <cell r="AX48">
            <v>9</v>
          </cell>
          <cell r="AY48">
            <v>9</v>
          </cell>
          <cell r="AZ48">
            <v>7</v>
          </cell>
          <cell r="BA48">
            <v>8</v>
          </cell>
        </row>
        <row r="52">
          <cell r="G52">
            <v>3</v>
          </cell>
          <cell r="H52">
            <v>0</v>
          </cell>
          <cell r="I52">
            <v>2</v>
          </cell>
          <cell r="J52">
            <v>0</v>
          </cell>
          <cell r="L52">
            <v>47</v>
          </cell>
          <cell r="O52">
            <v>16</v>
          </cell>
          <cell r="W52">
            <v>5</v>
          </cell>
          <cell r="Z52">
            <v>22</v>
          </cell>
          <cell r="AF52" t="str">
            <v>LAMBALLE 1</v>
          </cell>
          <cell r="AI52">
            <v>59</v>
          </cell>
        </row>
        <row r="56">
          <cell r="Z56">
            <v>8</v>
          </cell>
          <cell r="AC56">
            <v>5</v>
          </cell>
        </row>
        <row r="76">
          <cell r="W76">
            <v>9</v>
          </cell>
          <cell r="Z76">
            <v>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as_General"/>
      <sheetName val="Stats_Equipes"/>
      <sheetName val="Graph_Equipes"/>
      <sheetName val="Performances"/>
    </sheetNames>
    <definedNames>
      <definedName name="feuille_Sommair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3">
    <pageSetUpPr fitToPage="1"/>
  </sheetPr>
  <dimension ref="B1:AR74"/>
  <sheetViews>
    <sheetView showGridLines="0" zoomScale="73" zoomScaleNormal="73" zoomScaleSheetLayoutView="25" zoomScalePageLayoutView="0" workbookViewId="0" topLeftCell="A36">
      <selection activeCell="F3" sqref="F3"/>
    </sheetView>
  </sheetViews>
  <sheetFormatPr defaultColWidth="11.421875" defaultRowHeight="12.75"/>
  <cols>
    <col min="1" max="1" width="6.7109375" style="0" customWidth="1"/>
    <col min="2" max="2" width="5.7109375" style="0" customWidth="1"/>
    <col min="3" max="32" width="6.7109375" style="0" customWidth="1"/>
    <col min="33" max="33" width="5.7109375" style="0" customWidth="1"/>
    <col min="34" max="34" width="6.7109375" style="0" customWidth="1"/>
  </cols>
  <sheetData>
    <row r="1" spans="2:34" ht="30" customHeight="1">
      <c r="B1" s="1"/>
      <c r="C1" s="1"/>
      <c r="D1" s="1"/>
      <c r="E1" s="2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1"/>
      <c r="AG1" s="1"/>
      <c r="AH1" s="1"/>
    </row>
    <row r="3" spans="2:34" ht="39.75" customHeight="1">
      <c r="B3" s="3"/>
      <c r="C3" s="3"/>
      <c r="D3" s="3"/>
      <c r="E3" s="4" t="str">
        <f>"DIVISION"&amp;" "&amp;'[1]Accueil'!K5</f>
        <v>DIVISION PROMO DN3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3"/>
      <c r="AF3" s="3"/>
      <c r="AG3" s="3"/>
      <c r="AH3" s="3"/>
    </row>
    <row r="5" spans="2:16" s="8" customFormat="1" ht="15" customHeight="1" thickBot="1">
      <c r="B5"/>
      <c r="C5"/>
      <c r="D5"/>
      <c r="E5"/>
      <c r="F5"/>
      <c r="G5" s="6"/>
      <c r="H5" s="6"/>
      <c r="I5" s="6"/>
      <c r="J5" s="6"/>
      <c r="K5" s="6"/>
      <c r="L5" s="6"/>
      <c r="M5" s="6"/>
      <c r="N5" s="6"/>
      <c r="O5" s="6"/>
      <c r="P5" s="7"/>
    </row>
    <row r="6" spans="4:31" s="8" customFormat="1" ht="42" customHeight="1" thickBot="1" thickTop="1">
      <c r="D6" s="115" t="s">
        <v>1</v>
      </c>
      <c r="E6" s="116"/>
      <c r="F6" s="117" t="s">
        <v>2</v>
      </c>
      <c r="G6" s="118"/>
      <c r="H6" s="118"/>
      <c r="I6" s="118"/>
      <c r="J6" s="118"/>
      <c r="K6" s="119"/>
      <c r="L6" s="120" t="s">
        <v>3</v>
      </c>
      <c r="M6" s="113"/>
      <c r="N6" s="113" t="s">
        <v>4</v>
      </c>
      <c r="O6" s="113"/>
      <c r="P6" s="112" t="s">
        <v>5</v>
      </c>
      <c r="Q6" s="112"/>
      <c r="R6" s="112" t="s">
        <v>6</v>
      </c>
      <c r="S6" s="113"/>
      <c r="T6" s="112" t="s">
        <v>7</v>
      </c>
      <c r="U6" s="113"/>
      <c r="V6" s="112" t="s">
        <v>8</v>
      </c>
      <c r="W6" s="113"/>
      <c r="X6" s="112" t="s">
        <v>9</v>
      </c>
      <c r="Y6" s="113"/>
      <c r="Z6" s="112" t="s">
        <v>10</v>
      </c>
      <c r="AA6" s="113"/>
      <c r="AB6" s="112" t="s">
        <v>11</v>
      </c>
      <c r="AC6" s="113"/>
      <c r="AD6" s="112" t="s">
        <v>12</v>
      </c>
      <c r="AE6" s="114"/>
    </row>
    <row r="7" spans="4:31" s="8" customFormat="1" ht="21" customHeight="1" thickTop="1">
      <c r="D7" s="107">
        <v>1</v>
      </c>
      <c r="E7" s="108"/>
      <c r="F7" s="107" t="str">
        <f>'[1]Tot_Equipes'!E24</f>
        <v>LAMBALLE 1</v>
      </c>
      <c r="G7" s="109"/>
      <c r="H7" s="109"/>
      <c r="I7" s="109"/>
      <c r="J7" s="109"/>
      <c r="K7" s="110"/>
      <c r="L7" s="111">
        <f>'[1]Tot_Equipes'!O24</f>
        <v>30</v>
      </c>
      <c r="M7" s="105"/>
      <c r="N7" s="105">
        <f>'[1]Tot_Equipes'!N24</f>
        <v>36</v>
      </c>
      <c r="O7" s="105"/>
      <c r="P7" s="105">
        <f>'[1]Tot_Equipes'!F24</f>
        <v>9</v>
      </c>
      <c r="Q7" s="105"/>
      <c r="R7" s="105">
        <f>'[1]Tot_Equipes'!G24</f>
        <v>6</v>
      </c>
      <c r="S7" s="105"/>
      <c r="T7" s="105">
        <f>'[1]Tot_Equipes'!H24</f>
        <v>0</v>
      </c>
      <c r="U7" s="105"/>
      <c r="V7" s="105">
        <f>'[1]Tot_Equipes'!I24</f>
        <v>3</v>
      </c>
      <c r="W7" s="105"/>
      <c r="X7" s="105">
        <f>'[1]Tot_Equipes'!J24</f>
        <v>0</v>
      </c>
      <c r="Y7" s="105"/>
      <c r="Z7" s="105">
        <f>'[1]Tot_Equipes'!K24</f>
        <v>0</v>
      </c>
      <c r="AA7" s="105"/>
      <c r="AB7" s="105">
        <f>'[1]Tot_Equipes'!L24</f>
        <v>90</v>
      </c>
      <c r="AC7" s="105"/>
      <c r="AD7" s="105">
        <f>'[1]Tot_Equipes'!M24</f>
        <v>54</v>
      </c>
      <c r="AE7" s="106"/>
    </row>
    <row r="8" spans="4:31" s="8" customFormat="1" ht="21" customHeight="1">
      <c r="D8" s="94">
        <v>2</v>
      </c>
      <c r="E8" s="95"/>
      <c r="F8" s="94" t="str">
        <f>'[1]Tot_Equipes'!E25</f>
        <v>PONTIVY 1</v>
      </c>
      <c r="G8" s="102"/>
      <c r="H8" s="102"/>
      <c r="I8" s="102"/>
      <c r="J8" s="102"/>
      <c r="K8" s="103"/>
      <c r="L8" s="104">
        <f>'[1]Tot_Equipes'!O25</f>
        <v>26</v>
      </c>
      <c r="M8" s="100"/>
      <c r="N8" s="100">
        <f>'[1]Tot_Equipes'!N25</f>
        <v>18</v>
      </c>
      <c r="O8" s="100"/>
      <c r="P8" s="100">
        <f>'[1]Tot_Equipes'!F25</f>
        <v>9</v>
      </c>
      <c r="Q8" s="100"/>
      <c r="R8" s="100">
        <f>'[1]Tot_Equipes'!G25</f>
        <v>5</v>
      </c>
      <c r="S8" s="100"/>
      <c r="T8" s="100">
        <f>'[1]Tot_Equipes'!H25</f>
        <v>2</v>
      </c>
      <c r="U8" s="100"/>
      <c r="V8" s="100">
        <f>'[1]Tot_Equipes'!I25</f>
        <v>2</v>
      </c>
      <c r="W8" s="100"/>
      <c r="X8" s="100">
        <f>'[1]Tot_Equipes'!J25</f>
        <v>0</v>
      </c>
      <c r="Y8" s="100"/>
      <c r="Z8" s="100">
        <f>'[1]Tot_Equipes'!K25</f>
        <v>0</v>
      </c>
      <c r="AA8" s="100"/>
      <c r="AB8" s="100">
        <f>'[1]Tot_Equipes'!L25</f>
        <v>81</v>
      </c>
      <c r="AC8" s="100"/>
      <c r="AD8" s="100">
        <f>'[1]Tot_Equipes'!M25</f>
        <v>63</v>
      </c>
      <c r="AE8" s="101"/>
    </row>
    <row r="9" spans="4:31" s="8" customFormat="1" ht="21" customHeight="1">
      <c r="D9" s="94">
        <v>3</v>
      </c>
      <c r="E9" s="95"/>
      <c r="F9" s="94" t="str">
        <f>'[1]Tot_Equipes'!E26</f>
        <v>SIBIRIL 2</v>
      </c>
      <c r="G9" s="102"/>
      <c r="H9" s="102"/>
      <c r="I9" s="102"/>
      <c r="J9" s="102"/>
      <c r="K9" s="103"/>
      <c r="L9" s="104">
        <f>'[1]Tot_Equipes'!O26</f>
        <v>26</v>
      </c>
      <c r="M9" s="100"/>
      <c r="N9" s="100">
        <f>'[1]Tot_Equipes'!N26</f>
        <v>18</v>
      </c>
      <c r="O9" s="100"/>
      <c r="P9" s="100">
        <f>'[1]Tot_Equipes'!F26</f>
        <v>9</v>
      </c>
      <c r="Q9" s="100"/>
      <c r="R9" s="100">
        <f>'[1]Tot_Equipes'!G26</f>
        <v>5</v>
      </c>
      <c r="S9" s="100"/>
      <c r="T9" s="100">
        <f>'[1]Tot_Equipes'!H26</f>
        <v>2</v>
      </c>
      <c r="U9" s="100"/>
      <c r="V9" s="100">
        <f>'[1]Tot_Equipes'!I26</f>
        <v>2</v>
      </c>
      <c r="W9" s="100"/>
      <c r="X9" s="100">
        <f>'[1]Tot_Equipes'!J26</f>
        <v>0</v>
      </c>
      <c r="Y9" s="100"/>
      <c r="Z9" s="100">
        <f>'[1]Tot_Equipes'!K26</f>
        <v>0</v>
      </c>
      <c r="AA9" s="100"/>
      <c r="AB9" s="100">
        <f>'[1]Tot_Equipes'!L26</f>
        <v>73</v>
      </c>
      <c r="AC9" s="100"/>
      <c r="AD9" s="100">
        <f>'[1]Tot_Equipes'!M26</f>
        <v>55</v>
      </c>
      <c r="AE9" s="101"/>
    </row>
    <row r="10" spans="4:31" ht="21" customHeight="1">
      <c r="D10" s="94">
        <v>4</v>
      </c>
      <c r="E10" s="95"/>
      <c r="F10" s="94" t="str">
        <f>'[1]Tot_Equipes'!E27</f>
        <v>PLAINTEL</v>
      </c>
      <c r="G10" s="102"/>
      <c r="H10" s="102"/>
      <c r="I10" s="102"/>
      <c r="J10" s="102"/>
      <c r="K10" s="103"/>
      <c r="L10" s="104">
        <f>'[1]Tot_Equipes'!O27</f>
        <v>22</v>
      </c>
      <c r="M10" s="100"/>
      <c r="N10" s="100">
        <f>'[1]Tot_Equipes'!N27</f>
        <v>-14</v>
      </c>
      <c r="O10" s="100"/>
      <c r="P10" s="100">
        <f>'[1]Tot_Equipes'!F27</f>
        <v>9</v>
      </c>
      <c r="Q10" s="100"/>
      <c r="R10" s="100">
        <f>'[1]Tot_Equipes'!G27</f>
        <v>4</v>
      </c>
      <c r="S10" s="100"/>
      <c r="T10" s="100">
        <f>'[1]Tot_Equipes'!H27</f>
        <v>4</v>
      </c>
      <c r="U10" s="100"/>
      <c r="V10" s="100">
        <f>'[1]Tot_Equipes'!I27</f>
        <v>1</v>
      </c>
      <c r="W10" s="100"/>
      <c r="X10" s="100">
        <f>'[1]Tot_Equipes'!J27</f>
        <v>0</v>
      </c>
      <c r="Y10" s="100"/>
      <c r="Z10" s="100">
        <f>'[1]Tot_Equipes'!K27</f>
        <v>0</v>
      </c>
      <c r="AA10" s="100"/>
      <c r="AB10" s="100">
        <f>'[1]Tot_Equipes'!L27</f>
        <v>57</v>
      </c>
      <c r="AC10" s="100"/>
      <c r="AD10" s="100">
        <f>'[1]Tot_Equipes'!M27</f>
        <v>71</v>
      </c>
      <c r="AE10" s="101"/>
    </row>
    <row r="11" spans="4:31" s="8" customFormat="1" ht="21" customHeight="1">
      <c r="D11" s="94">
        <v>5</v>
      </c>
      <c r="E11" s="95"/>
      <c r="F11" s="94" t="str">
        <f>'[1]Tot_Equipes'!E28</f>
        <v>LAMBALLE 3</v>
      </c>
      <c r="G11" s="102"/>
      <c r="H11" s="102"/>
      <c r="I11" s="102"/>
      <c r="J11" s="102"/>
      <c r="K11" s="103"/>
      <c r="L11" s="104">
        <f>'[1]Tot_Equipes'!O28</f>
        <v>21</v>
      </c>
      <c r="M11" s="100"/>
      <c r="N11" s="100">
        <f>'[1]Tot_Equipes'!N28</f>
        <v>-8</v>
      </c>
      <c r="O11" s="100"/>
      <c r="P11" s="100">
        <f>'[1]Tot_Equipes'!F28</f>
        <v>9</v>
      </c>
      <c r="Q11" s="100"/>
      <c r="R11" s="100">
        <f>'[1]Tot_Equipes'!G28</f>
        <v>3</v>
      </c>
      <c r="S11" s="100"/>
      <c r="T11" s="100">
        <f>'[1]Tot_Equipes'!H28</f>
        <v>3</v>
      </c>
      <c r="U11" s="100"/>
      <c r="V11" s="100">
        <f>'[1]Tot_Equipes'!I28</f>
        <v>3</v>
      </c>
      <c r="W11" s="100"/>
      <c r="X11" s="100">
        <f>'[1]Tot_Equipes'!J28</f>
        <v>0</v>
      </c>
      <c r="Y11" s="100"/>
      <c r="Z11" s="100">
        <f>'[1]Tot_Equipes'!K28</f>
        <v>0</v>
      </c>
      <c r="AA11" s="100"/>
      <c r="AB11" s="100">
        <f>'[1]Tot_Equipes'!L28</f>
        <v>68</v>
      </c>
      <c r="AC11" s="100"/>
      <c r="AD11" s="100">
        <f>'[1]Tot_Equipes'!M28</f>
        <v>76</v>
      </c>
      <c r="AE11" s="101"/>
    </row>
    <row r="12" spans="4:31" s="8" customFormat="1" ht="21" customHeight="1">
      <c r="D12" s="94">
        <v>6</v>
      </c>
      <c r="E12" s="95"/>
      <c r="F12" s="94" t="str">
        <f>'[1]Tot_Equipes'!E29</f>
        <v>SAINT BRIEUC 1</v>
      </c>
      <c r="G12" s="102"/>
      <c r="H12" s="102"/>
      <c r="I12" s="102"/>
      <c r="J12" s="102"/>
      <c r="K12" s="103"/>
      <c r="L12" s="104">
        <f>'[1]Tot_Equipes'!O29</f>
        <v>20</v>
      </c>
      <c r="M12" s="100"/>
      <c r="N12" s="100">
        <f>'[1]Tot_Equipes'!N29</f>
        <v>-2</v>
      </c>
      <c r="O12" s="100"/>
      <c r="P12" s="100">
        <f>'[1]Tot_Equipes'!F29</f>
        <v>9</v>
      </c>
      <c r="Q12" s="100"/>
      <c r="R12" s="100">
        <f>'[1]Tot_Equipes'!G29</f>
        <v>3</v>
      </c>
      <c r="S12" s="100"/>
      <c r="T12" s="100">
        <f>'[1]Tot_Equipes'!H29</f>
        <v>4</v>
      </c>
      <c r="U12" s="100"/>
      <c r="V12" s="100">
        <f>'[1]Tot_Equipes'!I29</f>
        <v>2</v>
      </c>
      <c r="W12" s="100"/>
      <c r="X12" s="100">
        <f>'[1]Tot_Equipes'!J29</f>
        <v>0</v>
      </c>
      <c r="Y12" s="100"/>
      <c r="Z12" s="100">
        <f>'[1]Tot_Equipes'!K29</f>
        <v>0</v>
      </c>
      <c r="AA12" s="100"/>
      <c r="AB12" s="100">
        <f>'[1]Tot_Equipes'!L29</f>
        <v>63</v>
      </c>
      <c r="AC12" s="100"/>
      <c r="AD12" s="100">
        <f>'[1]Tot_Equipes'!M29</f>
        <v>65</v>
      </c>
      <c r="AE12" s="101"/>
    </row>
    <row r="13" spans="4:31" s="8" customFormat="1" ht="21" customHeight="1">
      <c r="D13" s="94">
        <v>7</v>
      </c>
      <c r="E13" s="95"/>
      <c r="F13" s="94" t="str">
        <f>'[1]Tot_Equipes'!E30</f>
        <v>GUIDEL 2</v>
      </c>
      <c r="G13" s="102"/>
      <c r="H13" s="102"/>
      <c r="I13" s="102"/>
      <c r="J13" s="102"/>
      <c r="K13" s="103"/>
      <c r="L13" s="104">
        <f>'[1]Tot_Equipes'!O30</f>
        <v>19</v>
      </c>
      <c r="M13" s="100"/>
      <c r="N13" s="100">
        <f>'[1]Tot_Equipes'!N30</f>
        <v>0</v>
      </c>
      <c r="O13" s="100"/>
      <c r="P13" s="100">
        <f>'[1]Tot_Equipes'!F30</f>
        <v>9</v>
      </c>
      <c r="Q13" s="100"/>
      <c r="R13" s="100">
        <f>'[1]Tot_Equipes'!G30</f>
        <v>3</v>
      </c>
      <c r="S13" s="100"/>
      <c r="T13" s="100">
        <f>'[1]Tot_Equipes'!H30</f>
        <v>5</v>
      </c>
      <c r="U13" s="100"/>
      <c r="V13" s="100">
        <f>'[1]Tot_Equipes'!I30</f>
        <v>1</v>
      </c>
      <c r="W13" s="100"/>
      <c r="X13" s="100">
        <f>'[1]Tot_Equipes'!J30</f>
        <v>0</v>
      </c>
      <c r="Y13" s="100"/>
      <c r="Z13" s="100">
        <f>'[1]Tot_Equipes'!K30</f>
        <v>0</v>
      </c>
      <c r="AA13" s="100"/>
      <c r="AB13" s="100">
        <f>'[1]Tot_Equipes'!L30</f>
        <v>72</v>
      </c>
      <c r="AC13" s="100"/>
      <c r="AD13" s="100">
        <f>'[1]Tot_Equipes'!M30</f>
        <v>72</v>
      </c>
      <c r="AE13" s="101"/>
    </row>
    <row r="14" spans="4:31" s="8" customFormat="1" ht="21" customHeight="1">
      <c r="D14" s="94">
        <v>8</v>
      </c>
      <c r="E14" s="95"/>
      <c r="F14" s="94" t="str">
        <f>'[1]Tot_Equipes'!E31</f>
        <v>CARNAC</v>
      </c>
      <c r="G14" s="102"/>
      <c r="H14" s="102"/>
      <c r="I14" s="102"/>
      <c r="J14" s="102"/>
      <c r="K14" s="103"/>
      <c r="L14" s="104">
        <f>'[1]Tot_Equipes'!O31</f>
        <v>16</v>
      </c>
      <c r="M14" s="100"/>
      <c r="N14" s="100">
        <f>'[1]Tot_Equipes'!N31</f>
        <v>-20</v>
      </c>
      <c r="O14" s="100"/>
      <c r="P14" s="100">
        <f>'[1]Tot_Equipes'!F31</f>
        <v>8</v>
      </c>
      <c r="Q14" s="100"/>
      <c r="R14" s="100">
        <f>'[1]Tot_Equipes'!G31</f>
        <v>2</v>
      </c>
      <c r="S14" s="100"/>
      <c r="T14" s="100">
        <f>'[1]Tot_Equipes'!H31</f>
        <v>4</v>
      </c>
      <c r="U14" s="100"/>
      <c r="V14" s="100">
        <f>'[1]Tot_Equipes'!I31</f>
        <v>2</v>
      </c>
      <c r="W14" s="100"/>
      <c r="X14" s="100">
        <f>'[1]Tot_Equipes'!J31</f>
        <v>0</v>
      </c>
      <c r="Y14" s="100"/>
      <c r="Z14" s="100">
        <f>'[1]Tot_Equipes'!K31</f>
        <v>0</v>
      </c>
      <c r="AA14" s="100"/>
      <c r="AB14" s="100">
        <f>'[1]Tot_Equipes'!L31</f>
        <v>46</v>
      </c>
      <c r="AC14" s="100"/>
      <c r="AD14" s="100">
        <f>'[1]Tot_Equipes'!M31</f>
        <v>66</v>
      </c>
      <c r="AE14" s="101"/>
    </row>
    <row r="15" spans="4:31" s="8" customFormat="1" ht="21" customHeight="1">
      <c r="D15" s="94">
        <v>9</v>
      </c>
      <c r="E15" s="95"/>
      <c r="F15" s="94" t="str">
        <f>'[1]Tot_Equipes'!E32</f>
        <v>LAMBALLE 2</v>
      </c>
      <c r="G15" s="102"/>
      <c r="H15" s="102"/>
      <c r="I15" s="102"/>
      <c r="J15" s="102"/>
      <c r="K15" s="103"/>
      <c r="L15" s="104">
        <f>'[1]Tot_Equipes'!O32</f>
        <v>10</v>
      </c>
      <c r="M15" s="100"/>
      <c r="N15" s="100">
        <f>'[1]Tot_Equipes'!N32</f>
        <v>-38</v>
      </c>
      <c r="O15" s="100"/>
      <c r="P15" s="100">
        <f>'[1]Tot_Equipes'!F32</f>
        <v>8</v>
      </c>
      <c r="Q15" s="100"/>
      <c r="R15" s="100">
        <f>'[1]Tot_Equipes'!G32</f>
        <v>1</v>
      </c>
      <c r="S15" s="100"/>
      <c r="T15" s="100">
        <f>'[1]Tot_Equipes'!H32</f>
        <v>6</v>
      </c>
      <c r="U15" s="100"/>
      <c r="V15" s="100">
        <f>'[1]Tot_Equipes'!I32</f>
        <v>0</v>
      </c>
      <c r="W15" s="100"/>
      <c r="X15" s="100">
        <f>'[1]Tot_Equipes'!J32</f>
        <v>0</v>
      </c>
      <c r="Y15" s="100"/>
      <c r="Z15" s="100">
        <f>'[1]Tot_Equipes'!K32</f>
        <v>1</v>
      </c>
      <c r="AA15" s="100"/>
      <c r="AB15" s="100">
        <f>'[1]Tot_Equipes'!L32</f>
        <v>37</v>
      </c>
      <c r="AC15" s="100"/>
      <c r="AD15" s="100">
        <f>'[1]Tot_Equipes'!M32</f>
        <v>75</v>
      </c>
      <c r="AE15" s="101"/>
    </row>
    <row r="16" spans="4:31" s="8" customFormat="1" ht="21" customHeight="1" thickBot="1">
      <c r="D16" s="94">
        <v>10</v>
      </c>
      <c r="E16" s="95"/>
      <c r="F16" s="96" t="str">
        <f>'[1]Tot_Equipes'!E33</f>
        <v>PONTIVY 2</v>
      </c>
      <c r="G16" s="97"/>
      <c r="H16" s="97"/>
      <c r="I16" s="97"/>
      <c r="J16" s="97"/>
      <c r="K16" s="98"/>
      <c r="L16" s="99">
        <f>'[1]Tot_Equipes'!O33</f>
        <v>5</v>
      </c>
      <c r="M16" s="92"/>
      <c r="N16" s="92">
        <f>'[1]Tot_Equipes'!N33</f>
        <v>10</v>
      </c>
      <c r="O16" s="92"/>
      <c r="P16" s="92">
        <f>'[1]Tot_Equipes'!F33</f>
        <v>9</v>
      </c>
      <c r="Q16" s="92"/>
      <c r="R16" s="92">
        <f>'[1]Tot_Equipes'!G33</f>
        <v>3</v>
      </c>
      <c r="S16" s="92"/>
      <c r="T16" s="92">
        <f>'[1]Tot_Equipes'!H33</f>
        <v>1</v>
      </c>
      <c r="U16" s="92"/>
      <c r="V16" s="92">
        <f>'[1]Tot_Equipes'!I33</f>
        <v>2</v>
      </c>
      <c r="W16" s="92"/>
      <c r="X16" s="92">
        <f>'[1]Tot_Equipes'!J33</f>
        <v>3</v>
      </c>
      <c r="Y16" s="92"/>
      <c r="Z16" s="92">
        <f>'[1]Tot_Equipes'!K33</f>
        <v>0</v>
      </c>
      <c r="AA16" s="92"/>
      <c r="AB16" s="92">
        <f>'[1]Tot_Equipes'!L33</f>
        <v>53</v>
      </c>
      <c r="AC16" s="92"/>
      <c r="AD16" s="92">
        <f>'[1]Tot_Equipes'!M33</f>
        <v>43</v>
      </c>
      <c r="AE16" s="93"/>
    </row>
    <row r="17" spans="4:31" s="8" customFormat="1" ht="18" customHeight="1" thickTop="1">
      <c r="D17" s="88" t="s">
        <v>13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</row>
    <row r="18" spans="4:31" s="8" customFormat="1" ht="30.75" customHeight="1">
      <c r="D18" s="9" t="str">
        <f>"SAISON "&amp;'[1]Accueil'!E5&amp;" - "&amp;'[1]Accueil'!G5</f>
        <v>SAISON 2010 - 2011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35:44" s="8" customFormat="1" ht="18" customHeight="1" thickBot="1">
      <c r="AI19" s="11"/>
      <c r="AJ19" s="11"/>
      <c r="AK19" s="11"/>
      <c r="AL19" s="11"/>
      <c r="AM19" s="11"/>
      <c r="AN19" s="11"/>
      <c r="AO19" s="12"/>
      <c r="AP19" s="12"/>
      <c r="AQ19" s="12"/>
      <c r="AR19" s="12"/>
    </row>
    <row r="20" spans="5:44" s="8" customFormat="1" ht="39.75" customHeight="1" thickBot="1" thickTop="1">
      <c r="E20" s="89" t="s">
        <v>14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1"/>
      <c r="S20" s="89" t="s">
        <v>15</v>
      </c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1"/>
      <c r="AI20" s="12"/>
      <c r="AJ20" s="12"/>
      <c r="AK20" s="12"/>
      <c r="AL20" s="12"/>
      <c r="AM20" s="13"/>
      <c r="AN20" s="13"/>
      <c r="AO20" s="12"/>
      <c r="AP20" s="12"/>
      <c r="AQ20" s="12"/>
      <c r="AR20" s="12"/>
    </row>
    <row r="21" spans="5:44" s="8" customFormat="1" ht="19.5" customHeight="1" thickBot="1">
      <c r="E21" s="76" t="s">
        <v>16</v>
      </c>
      <c r="F21" s="77" t="s">
        <v>17</v>
      </c>
      <c r="G21" s="77" t="s">
        <v>17</v>
      </c>
      <c r="H21" s="77" t="s">
        <v>17</v>
      </c>
      <c r="I21" s="77" t="s">
        <v>17</v>
      </c>
      <c r="J21" s="77" t="s">
        <v>17</v>
      </c>
      <c r="K21" s="77" t="str">
        <f>'[1]Accueil'!C9&amp;'[1]Accueil'!D9&amp;'[1]Accueil'!E9</f>
        <v>27Février2011</v>
      </c>
      <c r="L21" s="77"/>
      <c r="M21" s="77"/>
      <c r="N21" s="77"/>
      <c r="O21" s="77"/>
      <c r="P21" s="78"/>
      <c r="S21" s="76" t="s">
        <v>18</v>
      </c>
      <c r="T21" s="77"/>
      <c r="U21" s="77"/>
      <c r="V21" s="77"/>
      <c r="W21" s="77"/>
      <c r="X21" s="77"/>
      <c r="Y21" s="77">
        <f>'[1]Accueil'!I9&amp;'[1]Accueil'!J9&amp;'[1]Accueil'!K9</f>
      </c>
      <c r="Z21" s="77"/>
      <c r="AA21" s="77"/>
      <c r="AB21" s="77"/>
      <c r="AC21" s="77"/>
      <c r="AD21" s="78"/>
      <c r="AI21" s="12"/>
      <c r="AJ21" s="12"/>
      <c r="AK21" s="12"/>
      <c r="AL21" s="12"/>
      <c r="AM21" s="13"/>
      <c r="AN21" s="13"/>
      <c r="AO21" s="12"/>
      <c r="AP21" s="12"/>
      <c r="AQ21" s="12"/>
      <c r="AR21" s="12"/>
    </row>
    <row r="22" spans="5:44" s="8" customFormat="1" ht="18" customHeight="1">
      <c r="E22" s="65" t="str">
        <f>'[1]Journée1'!$J$7</f>
        <v>PONTIVY 1</v>
      </c>
      <c r="F22" s="66" t="s">
        <v>19</v>
      </c>
      <c r="G22" s="66" t="s">
        <v>19</v>
      </c>
      <c r="H22" s="66" t="s">
        <v>19</v>
      </c>
      <c r="I22" s="66" t="s">
        <v>19</v>
      </c>
      <c r="J22" s="14">
        <f>IF('[1]Journée1'!$L$7="","",'[1]Journée1'!$L$7)</f>
        <v>6</v>
      </c>
      <c r="K22" s="14">
        <f>IF('[1]Journée1'!$X$7="","",'[1]Journée1'!$X$7)</f>
        <v>10</v>
      </c>
      <c r="L22" s="66" t="str">
        <f>'[1]Journée1'!$AI$7</f>
        <v>PONTIVY 2</v>
      </c>
      <c r="M22" s="66"/>
      <c r="N22" s="66"/>
      <c r="O22" s="66"/>
      <c r="P22" s="67"/>
      <c r="S22" s="65" t="str">
        <f>'[1]Journée10'!$J$7</f>
        <v>PONTIVY 2</v>
      </c>
      <c r="T22" s="66"/>
      <c r="U22" s="66"/>
      <c r="V22" s="66"/>
      <c r="W22" s="66"/>
      <c r="X22" s="14">
        <f>IF('[1]Journée10'!$L$7="","",'[1]Journée10'!$L$7)</f>
      </c>
      <c r="Y22" s="14">
        <f>IF('[1]Journée10'!$X$7="","",'[1]Journée10'!$X$7)</f>
      </c>
      <c r="Z22" s="66" t="str">
        <f>'[1]Journée10'!$AI$7</f>
        <v>PONTIVY 1</v>
      </c>
      <c r="AA22" s="66"/>
      <c r="AB22" s="66"/>
      <c r="AC22" s="66"/>
      <c r="AD22" s="67"/>
      <c r="AI22" s="12"/>
      <c r="AJ22" s="12"/>
      <c r="AK22" s="12"/>
      <c r="AL22" s="12"/>
      <c r="AM22" s="13"/>
      <c r="AN22" s="13"/>
      <c r="AO22" s="12"/>
      <c r="AP22" s="12"/>
      <c r="AQ22" s="12"/>
      <c r="AR22" s="12"/>
    </row>
    <row r="23" spans="5:44" s="8" customFormat="1" ht="18" customHeight="1">
      <c r="E23" s="68" t="str">
        <f>'[1]Journée1'!$J$10</f>
        <v>LAMBALLE 1</v>
      </c>
      <c r="F23" s="69" t="s">
        <v>20</v>
      </c>
      <c r="G23" s="69" t="s">
        <v>20</v>
      </c>
      <c r="H23" s="69" t="s">
        <v>20</v>
      </c>
      <c r="I23" s="69" t="s">
        <v>20</v>
      </c>
      <c r="J23" s="15">
        <f>IF('[1]Journée1'!$L$10="","",'[1]Journée1'!$L$10)</f>
        <v>13</v>
      </c>
      <c r="K23" s="15">
        <f>IF('[1]Journée1'!$X$10="","",'[1]Journée1'!$X$10)</f>
        <v>3</v>
      </c>
      <c r="L23" s="69" t="str">
        <f>'[1]Journée1'!$AI$10</f>
        <v>LAMBALLE 2</v>
      </c>
      <c r="M23" s="69"/>
      <c r="N23" s="69"/>
      <c r="O23" s="69"/>
      <c r="P23" s="70"/>
      <c r="S23" s="68" t="str">
        <f>'[1]Journée10'!$J$10</f>
        <v>LAMBALLE 2</v>
      </c>
      <c r="T23" s="69"/>
      <c r="U23" s="69"/>
      <c r="V23" s="69"/>
      <c r="W23" s="69"/>
      <c r="X23" s="15">
        <f>IF('[1]Journée10'!$L$10="","",'[1]Journée10'!$L$10)</f>
      </c>
      <c r="Y23" s="15">
        <f>IF('[1]Journée10'!$X$10="","",'[1]Journée10'!$X$10)</f>
      </c>
      <c r="Z23" s="69" t="str">
        <f>'[1]Journée10'!$AI$10</f>
        <v>LAMBALLE 1</v>
      </c>
      <c r="AA23" s="69"/>
      <c r="AB23" s="69"/>
      <c r="AC23" s="69"/>
      <c r="AD23" s="70"/>
      <c r="AI23" s="12"/>
      <c r="AJ23" s="12"/>
      <c r="AK23" s="12"/>
      <c r="AL23" s="12"/>
      <c r="AM23" s="13"/>
      <c r="AN23" s="13"/>
      <c r="AO23" s="12"/>
      <c r="AP23" s="12"/>
      <c r="AQ23" s="12"/>
      <c r="AR23" s="12"/>
    </row>
    <row r="24" spans="5:44" s="8" customFormat="1" ht="18" customHeight="1">
      <c r="E24" s="68" t="str">
        <f>'[1]Journée1'!$J$13</f>
        <v>LAMBALLE 3</v>
      </c>
      <c r="F24" s="69" t="s">
        <v>21</v>
      </c>
      <c r="G24" s="69" t="s">
        <v>21</v>
      </c>
      <c r="H24" s="69" t="s">
        <v>21</v>
      </c>
      <c r="I24" s="69" t="s">
        <v>21</v>
      </c>
      <c r="J24" s="15">
        <f>IF('[1]Journée1'!$L$13="","",'[1]Journée1'!$L$13)</f>
        <v>8</v>
      </c>
      <c r="K24" s="15">
        <f>IF('[1]Journée1'!$X$13="","",'[1]Journée1'!$X$13)</f>
        <v>8</v>
      </c>
      <c r="L24" s="69" t="str">
        <f>'[1]Journée1'!$AI$13</f>
        <v>PLAINTEL</v>
      </c>
      <c r="M24" s="69"/>
      <c r="N24" s="69"/>
      <c r="O24" s="69"/>
      <c r="P24" s="70"/>
      <c r="S24" s="68" t="str">
        <f>'[1]Journée10'!$J$13</f>
        <v>PLAINTEL</v>
      </c>
      <c r="T24" s="69"/>
      <c r="U24" s="69"/>
      <c r="V24" s="69"/>
      <c r="W24" s="69"/>
      <c r="X24" s="15">
        <f>IF('[1]Journée10'!$L$13="","",'[1]Journée10'!$L$13)</f>
      </c>
      <c r="Y24" s="15">
        <f>IF('[1]Journée10'!$X$13="","",'[1]Journée10'!$X$13)</f>
      </c>
      <c r="Z24" s="69" t="str">
        <f>'[1]Journée10'!$AI$13</f>
        <v>LAMBALLE 3</v>
      </c>
      <c r="AA24" s="69"/>
      <c r="AB24" s="69"/>
      <c r="AC24" s="69"/>
      <c r="AD24" s="70"/>
      <c r="AI24" s="16"/>
      <c r="AJ24" s="16"/>
      <c r="AK24" s="16"/>
      <c r="AL24" s="16"/>
      <c r="AM24" s="16"/>
      <c r="AN24" s="16"/>
      <c r="AO24" s="16"/>
      <c r="AP24" s="16"/>
      <c r="AQ24" s="16"/>
      <c r="AR24" s="16"/>
    </row>
    <row r="25" spans="5:44" ht="18" customHeight="1">
      <c r="E25" s="68" t="str">
        <f>'[1]Journée1'!$J$16</f>
        <v>SIBIRIL 2</v>
      </c>
      <c r="F25" s="69" t="s">
        <v>22</v>
      </c>
      <c r="G25" s="69" t="s">
        <v>22</v>
      </c>
      <c r="H25" s="69" t="s">
        <v>22</v>
      </c>
      <c r="I25" s="69" t="s">
        <v>22</v>
      </c>
      <c r="J25" s="15">
        <f>IF('[1]Journée1'!$L$16="","",'[1]Journée1'!$L$16)</f>
        <v>8</v>
      </c>
      <c r="K25" s="15">
        <f>IF('[1]Journée1'!$X$16="","",'[1]Journée1'!$X$16)</f>
        <v>8</v>
      </c>
      <c r="L25" s="69" t="str">
        <f>'[1]Journée1'!$AI$16</f>
        <v>GUIDEL 2</v>
      </c>
      <c r="M25" s="69"/>
      <c r="N25" s="69"/>
      <c r="O25" s="69"/>
      <c r="P25" s="70"/>
      <c r="S25" s="68" t="str">
        <f>'[1]Journée10'!$J$16</f>
        <v>GUIDEL 2</v>
      </c>
      <c r="T25" s="69"/>
      <c r="U25" s="69"/>
      <c r="V25" s="69"/>
      <c r="W25" s="69"/>
      <c r="X25" s="15">
        <f>IF('[1]Journée10'!$L$16="","",'[1]Journée10'!$L$16)</f>
      </c>
      <c r="Y25" s="15">
        <f>IF('[1]Journée10'!$X$16="","",'[1]Journée10'!$X$16)</f>
      </c>
      <c r="Z25" s="69" t="str">
        <f>'[1]Journée10'!$AI$16</f>
        <v>SIBIRIL 2</v>
      </c>
      <c r="AA25" s="69"/>
      <c r="AB25" s="69"/>
      <c r="AC25" s="69"/>
      <c r="AD25" s="70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5:44" ht="18" customHeight="1" thickBot="1">
      <c r="E26" s="85" t="str">
        <f>'[1]Journée1'!$J$19</f>
        <v>SAINT BRIEUC 1</v>
      </c>
      <c r="F26" s="86" t="s">
        <v>22</v>
      </c>
      <c r="G26" s="86" t="s">
        <v>22</v>
      </c>
      <c r="H26" s="86" t="s">
        <v>22</v>
      </c>
      <c r="I26" s="86" t="s">
        <v>22</v>
      </c>
      <c r="J26" s="17">
        <f>IF('[1]Journée1'!$L$19="","",'[1]Journée1'!$L$19)</f>
        <v>10</v>
      </c>
      <c r="K26" s="17">
        <f>IF('[1]Journée1'!$X$19="","",'[1]Journée1'!$X$19)</f>
        <v>6</v>
      </c>
      <c r="L26" s="86" t="str">
        <f>'[1]Journée1'!$AI$19</f>
        <v>CARNAC</v>
      </c>
      <c r="M26" s="86"/>
      <c r="N26" s="86"/>
      <c r="O26" s="86"/>
      <c r="P26" s="87"/>
      <c r="S26" s="85" t="str">
        <f>'[1]Journée10'!$J$19</f>
        <v>CARNAC</v>
      </c>
      <c r="T26" s="86" t="s">
        <v>22</v>
      </c>
      <c r="U26" s="86" t="s">
        <v>22</v>
      </c>
      <c r="V26" s="86" t="s">
        <v>22</v>
      </c>
      <c r="W26" s="86" t="s">
        <v>22</v>
      </c>
      <c r="X26" s="17">
        <f>IF('[1]Journée10'!$L$19="","",'[1]Journée10'!$L$19)</f>
      </c>
      <c r="Y26" s="17">
        <f>IF('[1]Journée10'!$X$19="","",'[1]Journée10'!$X$19)</f>
      </c>
      <c r="Z26" s="86" t="str">
        <f>'[1]Journée10'!$AI$19</f>
        <v>SAINT BRIEUC 1</v>
      </c>
      <c r="AA26" s="86"/>
      <c r="AB26" s="86"/>
      <c r="AC26" s="86"/>
      <c r="AD26" s="87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5:44" ht="19.5" customHeight="1" thickBot="1">
      <c r="E27" s="76" t="s">
        <v>23</v>
      </c>
      <c r="F27" s="77" t="s">
        <v>23</v>
      </c>
      <c r="G27" s="77" t="s">
        <v>23</v>
      </c>
      <c r="H27" s="77" t="s">
        <v>23</v>
      </c>
      <c r="I27" s="77" t="s">
        <v>23</v>
      </c>
      <c r="J27" s="77" t="s">
        <v>23</v>
      </c>
      <c r="K27" s="77" t="str">
        <f>'[1]Accueil'!C10&amp;'[1]Accueil'!D10&amp;'[1]Accueil'!E10</f>
        <v>27Février2011</v>
      </c>
      <c r="L27" s="77"/>
      <c r="M27" s="77"/>
      <c r="N27" s="77"/>
      <c r="O27" s="77"/>
      <c r="P27" s="78"/>
      <c r="S27" s="76" t="s">
        <v>24</v>
      </c>
      <c r="T27" s="77"/>
      <c r="U27" s="77"/>
      <c r="V27" s="77"/>
      <c r="W27" s="77"/>
      <c r="X27" s="77"/>
      <c r="Y27" s="77">
        <f>'[1]Accueil'!I10&amp;'[1]Accueil'!J10&amp;'[1]Accueil'!K10</f>
      </c>
      <c r="Z27" s="77"/>
      <c r="AA27" s="77"/>
      <c r="AB27" s="77"/>
      <c r="AC27" s="77"/>
      <c r="AD27" s="78"/>
      <c r="AI27" s="12"/>
      <c r="AJ27" s="12"/>
      <c r="AK27" s="12"/>
      <c r="AL27" s="12"/>
      <c r="AM27" s="13"/>
      <c r="AN27" s="13"/>
      <c r="AO27" s="12"/>
      <c r="AP27" s="12"/>
      <c r="AQ27" s="12"/>
      <c r="AR27" s="12"/>
    </row>
    <row r="28" spans="5:30" ht="18" customHeight="1">
      <c r="E28" s="65" t="str">
        <f>'[1]Journée2'!$J$7</f>
        <v>GUIDEL 2</v>
      </c>
      <c r="F28" s="66" t="s">
        <v>25</v>
      </c>
      <c r="G28" s="66" t="s">
        <v>25</v>
      </c>
      <c r="H28" s="66" t="s">
        <v>25</v>
      </c>
      <c r="I28" s="66" t="s">
        <v>25</v>
      </c>
      <c r="J28" s="14">
        <f>IF('[1]Journée2'!$L$7="","",'[1]Journée2'!$L$7)</f>
        <v>6</v>
      </c>
      <c r="K28" s="14">
        <f>IF('[1]Journée2'!$X$7="","",'[1]Journée2'!$X$7)</f>
        <v>10</v>
      </c>
      <c r="L28" s="66" t="str">
        <f>'[1]Journée2'!$AI$7</f>
        <v>PONTIVY 1</v>
      </c>
      <c r="M28" s="66"/>
      <c r="N28" s="66"/>
      <c r="O28" s="66"/>
      <c r="P28" s="67"/>
      <c r="Q28" s="12"/>
      <c r="S28" s="65" t="str">
        <f>'[1]Journée11'!$J$7</f>
        <v>PONTIVY 1</v>
      </c>
      <c r="T28" s="66"/>
      <c r="U28" s="66"/>
      <c r="V28" s="66"/>
      <c r="W28" s="66"/>
      <c r="X28" s="14">
        <f>IF('[1]Journée11'!$L$7="","",'[1]Journée11'!$L$7)</f>
      </c>
      <c r="Y28" s="14">
        <f>IF('[1]Journée11'!$X$7="","",'[1]Journée11'!$X$7)</f>
      </c>
      <c r="Z28" s="66" t="str">
        <f>'[1]Journée11'!$AI$7</f>
        <v>GUIDEL 2</v>
      </c>
      <c r="AA28" s="66"/>
      <c r="AB28" s="66"/>
      <c r="AC28" s="66"/>
      <c r="AD28" s="67"/>
    </row>
    <row r="29" spans="5:30" ht="18" customHeight="1">
      <c r="E29" s="68" t="str">
        <f>'[1]Journée2'!$J$10</f>
        <v>PONTIVY 2</v>
      </c>
      <c r="F29" s="69" t="s">
        <v>26</v>
      </c>
      <c r="G29" s="69" t="s">
        <v>26</v>
      </c>
      <c r="H29" s="69" t="s">
        <v>26</v>
      </c>
      <c r="I29" s="69" t="s">
        <v>26</v>
      </c>
      <c r="J29" s="15">
        <f>IF('[1]Journée2'!$L$10="","",'[1]Journée2'!$L$10)</f>
        <v>8</v>
      </c>
      <c r="K29" s="15">
        <f>IF('[1]Journée2'!$X$10="","",'[1]Journée2'!$X$10)</f>
        <v>8</v>
      </c>
      <c r="L29" s="69" t="str">
        <f>'[1]Journée2'!$AI$10</f>
        <v>LAMBALLE 1</v>
      </c>
      <c r="M29" s="69"/>
      <c r="N29" s="69"/>
      <c r="O29" s="69"/>
      <c r="P29" s="70"/>
      <c r="Q29" s="12"/>
      <c r="S29" s="68" t="str">
        <f>'[1]Journée11'!$J$10</f>
        <v>LAMBALLE 1</v>
      </c>
      <c r="T29" s="69"/>
      <c r="U29" s="69"/>
      <c r="V29" s="69"/>
      <c r="W29" s="69"/>
      <c r="X29" s="15">
        <f>IF('[1]Journée11'!$L$10="","",'[1]Journée11'!$L$10)</f>
      </c>
      <c r="Y29" s="15">
        <f>IF('[1]Journée11'!$X$10="","",'[1]Journée11'!$X$10)</f>
      </c>
      <c r="Z29" s="69" t="str">
        <f>'[1]Journée11'!$AI$10</f>
        <v>PONTIVY 2</v>
      </c>
      <c r="AA29" s="69"/>
      <c r="AB29" s="69"/>
      <c r="AC29" s="69"/>
      <c r="AD29" s="70"/>
    </row>
    <row r="30" spans="5:30" ht="18" customHeight="1">
      <c r="E30" s="68" t="str">
        <f>'[1]Journée2'!$J$13</f>
        <v>LAMBALLE 2</v>
      </c>
      <c r="F30" s="69" t="s">
        <v>22</v>
      </c>
      <c r="G30" s="69" t="s">
        <v>22</v>
      </c>
      <c r="H30" s="69" t="s">
        <v>22</v>
      </c>
      <c r="I30" s="69" t="s">
        <v>22</v>
      </c>
      <c r="J30" s="15">
        <f>IF('[1]Journée2'!$L$13="","",'[1]Journée2'!$L$13)</f>
        <v>7</v>
      </c>
      <c r="K30" s="15">
        <f>IF('[1]Journée2'!$X$13="","",'[1]Journée2'!$X$13)</f>
        <v>9</v>
      </c>
      <c r="L30" s="69" t="str">
        <f>'[1]Journée2'!$AI$13</f>
        <v>LAMBALLE 3</v>
      </c>
      <c r="M30" s="69"/>
      <c r="N30" s="69"/>
      <c r="O30" s="69"/>
      <c r="P30" s="70"/>
      <c r="Q30" s="12"/>
      <c r="S30" s="68" t="str">
        <f>'[1]Journée11'!$J$13</f>
        <v>LAMBALLE 3</v>
      </c>
      <c r="T30" s="69"/>
      <c r="U30" s="69"/>
      <c r="V30" s="69"/>
      <c r="W30" s="69"/>
      <c r="X30" s="15">
        <f>IF('[1]Journée11'!$L$13="","",'[1]Journée11'!$L$13)</f>
      </c>
      <c r="Y30" s="15">
        <f>IF('[1]Journée11'!$X$13="","",'[1]Journée11'!$X$13)</f>
      </c>
      <c r="Z30" s="69" t="str">
        <f>'[1]Journée11'!$AI$13</f>
        <v>LAMBALLE 2</v>
      </c>
      <c r="AA30" s="69"/>
      <c r="AB30" s="69"/>
      <c r="AC30" s="69"/>
      <c r="AD30" s="70"/>
    </row>
    <row r="31" spans="5:30" ht="18" customHeight="1">
      <c r="E31" s="68" t="str">
        <f>'[1]Journée2'!$J$16</f>
        <v>CARNAC</v>
      </c>
      <c r="F31" s="69" t="s">
        <v>27</v>
      </c>
      <c r="G31" s="69" t="s">
        <v>27</v>
      </c>
      <c r="H31" s="69" t="s">
        <v>27</v>
      </c>
      <c r="I31" s="69" t="s">
        <v>27</v>
      </c>
      <c r="J31" s="15">
        <f>IF('[1]Journée2'!$L$16="","",'[1]Journée2'!$L$16)</f>
        <v>3</v>
      </c>
      <c r="K31" s="15">
        <f>IF('[1]Journée2'!$X$16="","",'[1]Journée2'!$X$16)</f>
        <v>13</v>
      </c>
      <c r="L31" s="69" t="str">
        <f>'[1]Journée2'!$AI$16</f>
        <v>PLAINTEL</v>
      </c>
      <c r="M31" s="69"/>
      <c r="N31" s="69"/>
      <c r="O31" s="69"/>
      <c r="P31" s="70"/>
      <c r="Q31" s="12"/>
      <c r="S31" s="68" t="str">
        <f>'[1]Journée11'!$J$16</f>
        <v>PLAINTEL</v>
      </c>
      <c r="T31" s="69"/>
      <c r="U31" s="69"/>
      <c r="V31" s="69"/>
      <c r="W31" s="69"/>
      <c r="X31" s="15">
        <f>IF('[1]Journée11'!$L$16="","",'[1]Journée11'!$L$16)</f>
      </c>
      <c r="Y31" s="15">
        <f>IF('[1]Journée11'!$X$16="","",'[1]Journée11'!$X$16)</f>
      </c>
      <c r="Z31" s="69" t="str">
        <f>'[1]Journée11'!$AI$16</f>
        <v>CARNAC</v>
      </c>
      <c r="AA31" s="69"/>
      <c r="AB31" s="69"/>
      <c r="AC31" s="69"/>
      <c r="AD31" s="70"/>
    </row>
    <row r="32" spans="5:30" ht="18" customHeight="1" thickBot="1">
      <c r="E32" s="85" t="str">
        <f>'[1]Journée2'!$J$19</f>
        <v>SAINT BRIEUC 1</v>
      </c>
      <c r="F32" s="86" t="s">
        <v>22</v>
      </c>
      <c r="G32" s="86" t="s">
        <v>22</v>
      </c>
      <c r="H32" s="86" t="s">
        <v>22</v>
      </c>
      <c r="I32" s="86" t="s">
        <v>22</v>
      </c>
      <c r="J32" s="17">
        <f>IF('[1]Journée2'!$L$19="","",'[1]Journée2'!$L$19)</f>
        <v>9</v>
      </c>
      <c r="K32" s="17">
        <f>IF('[1]Journée2'!$X$19="","",'[1]Journée2'!$X$19)</f>
        <v>7</v>
      </c>
      <c r="L32" s="86" t="str">
        <f>'[1]Journée2'!$AI$19</f>
        <v>SIBIRIL 2</v>
      </c>
      <c r="M32" s="86"/>
      <c r="N32" s="86"/>
      <c r="O32" s="86"/>
      <c r="P32" s="87"/>
      <c r="Q32" s="12"/>
      <c r="S32" s="71" t="str">
        <f>'[1]Journée11'!$J$19</f>
        <v>SIBIRIL 2</v>
      </c>
      <c r="T32" s="72"/>
      <c r="U32" s="72"/>
      <c r="V32" s="72"/>
      <c r="W32" s="73"/>
      <c r="X32" s="17">
        <f>IF('[1]Journée11'!$L$19="","",'[1]Journée11'!$L$19)</f>
      </c>
      <c r="Y32" s="17">
        <f>IF('[1]Journée11'!$X$19="","",'[1]Journée11'!$X$19)</f>
      </c>
      <c r="Z32" s="74" t="str">
        <f>'[1]Journée11'!$AI$19</f>
        <v>SAINT BRIEUC 1</v>
      </c>
      <c r="AA32" s="72"/>
      <c r="AB32" s="72"/>
      <c r="AC32" s="72"/>
      <c r="AD32" s="75"/>
    </row>
    <row r="33" spans="5:30" ht="19.5" customHeight="1" thickBot="1">
      <c r="E33" s="76" t="s">
        <v>28</v>
      </c>
      <c r="F33" s="77" t="s">
        <v>28</v>
      </c>
      <c r="G33" s="77" t="s">
        <v>28</v>
      </c>
      <c r="H33" s="77" t="s">
        <v>28</v>
      </c>
      <c r="I33" s="77" t="s">
        <v>28</v>
      </c>
      <c r="J33" s="77" t="s">
        <v>28</v>
      </c>
      <c r="K33" s="77" t="str">
        <f>'[1]Accueil'!C11&amp;'[1]Accueil'!D11&amp;'[1]Accueil'!E11</f>
        <v>27Février2011</v>
      </c>
      <c r="L33" s="77"/>
      <c r="M33" s="77"/>
      <c r="N33" s="77"/>
      <c r="O33" s="77"/>
      <c r="P33" s="78"/>
      <c r="Q33" s="12"/>
      <c r="S33" s="76" t="s">
        <v>29</v>
      </c>
      <c r="T33" s="77"/>
      <c r="U33" s="77"/>
      <c r="V33" s="77"/>
      <c r="W33" s="77"/>
      <c r="X33" s="77"/>
      <c r="Y33" s="77">
        <f>'[1]Accueil'!I11&amp;'[1]Accueil'!J11&amp;'[1]Accueil'!K11</f>
      </c>
      <c r="Z33" s="77"/>
      <c r="AA33" s="77"/>
      <c r="AB33" s="77"/>
      <c r="AC33" s="77"/>
      <c r="AD33" s="78"/>
    </row>
    <row r="34" spans="5:30" ht="18" customHeight="1">
      <c r="E34" s="65" t="str">
        <f>'[1]Journée3'!$J$7</f>
        <v>PLAINTEL</v>
      </c>
      <c r="F34" s="66" t="s">
        <v>20</v>
      </c>
      <c r="G34" s="66" t="s">
        <v>20</v>
      </c>
      <c r="H34" s="66" t="s">
        <v>20</v>
      </c>
      <c r="I34" s="66" t="s">
        <v>20</v>
      </c>
      <c r="J34" s="14">
        <f>IF('[1]Journée3'!$L$7="","",'[1]Journée3'!$L$7)</f>
        <v>4</v>
      </c>
      <c r="K34" s="14">
        <f>IF('[1]Journée3'!$X$7="","",'[1]Journée3'!$X$7)</f>
        <v>12</v>
      </c>
      <c r="L34" s="66" t="str">
        <f>'[1]Journée3'!$AI$7</f>
        <v>PONTIVY 1</v>
      </c>
      <c r="M34" s="66"/>
      <c r="N34" s="66"/>
      <c r="O34" s="66"/>
      <c r="P34" s="67"/>
      <c r="S34" s="65" t="str">
        <f>'[1]Journée12'!$J$7</f>
        <v>PONTIVY 1</v>
      </c>
      <c r="T34" s="66"/>
      <c r="U34" s="66"/>
      <c r="V34" s="66"/>
      <c r="W34" s="66"/>
      <c r="X34" s="14">
        <f>IF('[1]Journée12'!$L$7="","",'[1]Journée12'!$L$7)</f>
      </c>
      <c r="Y34" s="14">
        <f>IF('[1]Journée12'!$X$7="","",'[1]Journée12'!$X$7)</f>
      </c>
      <c r="Z34" s="66" t="str">
        <f>'[1]Journée12'!$AI$7</f>
        <v>PLAINTEL</v>
      </c>
      <c r="AA34" s="66"/>
      <c r="AB34" s="66"/>
      <c r="AC34" s="66"/>
      <c r="AD34" s="67"/>
    </row>
    <row r="35" spans="5:30" ht="18" customHeight="1">
      <c r="E35" s="68" t="str">
        <f>'[1]Journée3'!$J$10</f>
        <v>PONTIVY 2</v>
      </c>
      <c r="F35" s="69" t="s">
        <v>26</v>
      </c>
      <c r="G35" s="69" t="s">
        <v>26</v>
      </c>
      <c r="H35" s="69" t="s">
        <v>26</v>
      </c>
      <c r="I35" s="69" t="s">
        <v>26</v>
      </c>
      <c r="J35" s="15">
        <f>IF('[1]Journée3'!$L$10="","",'[1]Journée3'!$L$10)</f>
        <v>8</v>
      </c>
      <c r="K35" s="15">
        <f>IF('[1]Journée3'!$X$10="","",'[1]Journée3'!$X$10)</f>
        <v>8</v>
      </c>
      <c r="L35" s="69" t="str">
        <f>'[1]Journée3'!$AI$10</f>
        <v>SAINT BRIEUC 1</v>
      </c>
      <c r="M35" s="69"/>
      <c r="N35" s="69"/>
      <c r="O35" s="69"/>
      <c r="P35" s="70"/>
      <c r="S35" s="68" t="str">
        <f>'[1]Journée12'!$J$10</f>
        <v>SAINT BRIEUC 1</v>
      </c>
      <c r="T35" s="69"/>
      <c r="U35" s="69"/>
      <c r="V35" s="69"/>
      <c r="W35" s="69"/>
      <c r="X35" s="15">
        <f>IF('[1]Journée12'!$L$10="","",'[1]Journée12'!$L$10)</f>
      </c>
      <c r="Y35" s="15">
        <f>IF('[1]Journée12'!$X$10="","",'[1]Journée12'!$X$10)</f>
      </c>
      <c r="Z35" s="69" t="str">
        <f>'[1]Journée12'!$AI$10</f>
        <v>PONTIVY 2</v>
      </c>
      <c r="AA35" s="69"/>
      <c r="AB35" s="69"/>
      <c r="AC35" s="69"/>
      <c r="AD35" s="70"/>
    </row>
    <row r="36" spans="5:30" ht="18" customHeight="1">
      <c r="E36" s="68" t="str">
        <f>'[1]Journée3'!$J$13</f>
        <v>GUIDEL 2</v>
      </c>
      <c r="F36" s="69" t="s">
        <v>30</v>
      </c>
      <c r="G36" s="69" t="s">
        <v>30</v>
      </c>
      <c r="H36" s="69" t="s">
        <v>30</v>
      </c>
      <c r="I36" s="69" t="s">
        <v>30</v>
      </c>
      <c r="J36" s="15">
        <f>IF('[1]Journée3'!$L$13="","",'[1]Journée3'!$L$13)</f>
        <v>11</v>
      </c>
      <c r="K36" s="15">
        <f>IF('[1]Journée3'!$X$13="","",'[1]Journée3'!$X$13)</f>
        <v>5</v>
      </c>
      <c r="L36" s="69" t="str">
        <f>'[1]Journée3'!$AI$13</f>
        <v>LAMBALLE 2</v>
      </c>
      <c r="M36" s="69"/>
      <c r="N36" s="69"/>
      <c r="O36" s="69"/>
      <c r="P36" s="70"/>
      <c r="S36" s="68" t="str">
        <f>'[1]Journée12'!$J$13</f>
        <v>LAMBALLE 2</v>
      </c>
      <c r="T36" s="69"/>
      <c r="U36" s="69"/>
      <c r="V36" s="69"/>
      <c r="W36" s="69"/>
      <c r="X36" s="15">
        <f>IF('[1]Journée12'!$L$13="","",'[1]Journée12'!$L$13)</f>
      </c>
      <c r="Y36" s="15">
        <f>IF('[1]Journée12'!$X$13="","",'[1]Journée12'!$X$13)</f>
      </c>
      <c r="Z36" s="69" t="str">
        <f>'[1]Journée12'!$AI$13</f>
        <v>GUIDEL 2</v>
      </c>
      <c r="AA36" s="69"/>
      <c r="AB36" s="69"/>
      <c r="AC36" s="69"/>
      <c r="AD36" s="70"/>
    </row>
    <row r="37" spans="5:30" ht="18" customHeight="1">
      <c r="E37" s="68" t="str">
        <f>'[1]Journée3'!$J$16</f>
        <v>SIBIRIL 2</v>
      </c>
      <c r="F37" s="69" t="s">
        <v>27</v>
      </c>
      <c r="G37" s="69" t="s">
        <v>27</v>
      </c>
      <c r="H37" s="69" t="s">
        <v>27</v>
      </c>
      <c r="I37" s="69" t="s">
        <v>27</v>
      </c>
      <c r="J37" s="15">
        <f>IF('[1]Journée3'!$L$16="","",'[1]Journée3'!$L$16)</f>
        <v>9</v>
      </c>
      <c r="K37" s="15">
        <f>IF('[1]Journée3'!$X$16="","",'[1]Journée3'!$X$16)</f>
        <v>7</v>
      </c>
      <c r="L37" s="69" t="str">
        <f>'[1]Journée3'!$AI$16</f>
        <v>CARNAC</v>
      </c>
      <c r="M37" s="69"/>
      <c r="N37" s="69"/>
      <c r="O37" s="69"/>
      <c r="P37" s="70"/>
      <c r="S37" s="68" t="str">
        <f>'[1]Journée12'!$J$16</f>
        <v>CARNAC</v>
      </c>
      <c r="T37" s="69"/>
      <c r="U37" s="69"/>
      <c r="V37" s="69"/>
      <c r="W37" s="69"/>
      <c r="X37" s="15">
        <f>IF('[1]Journée12'!$L$16="","",'[1]Journée12'!$L$16)</f>
      </c>
      <c r="Y37" s="15">
        <f>IF('[1]Journée12'!$X$16="","",'[1]Journée12'!$X$16)</f>
      </c>
      <c r="Z37" s="69" t="str">
        <f>'[1]Journée12'!$AI$16</f>
        <v>SIBIRIL 2</v>
      </c>
      <c r="AA37" s="69"/>
      <c r="AB37" s="69"/>
      <c r="AC37" s="69"/>
      <c r="AD37" s="70"/>
    </row>
    <row r="38" spans="5:30" ht="18" customHeight="1" thickBot="1">
      <c r="E38" s="85" t="str">
        <f>'[1]Journée3'!$J$19</f>
        <v>LAMBALLE 1</v>
      </c>
      <c r="F38" s="86" t="s">
        <v>22</v>
      </c>
      <c r="G38" s="86" t="s">
        <v>22</v>
      </c>
      <c r="H38" s="86" t="s">
        <v>22</v>
      </c>
      <c r="I38" s="86" t="s">
        <v>22</v>
      </c>
      <c r="J38" s="17">
        <f>IF('[1]Journée3'!$L$19="","",'[1]Journée3'!$L$19)</f>
        <v>8</v>
      </c>
      <c r="K38" s="17">
        <f>IF('[1]Journée3'!$X$19="","",'[1]Journée3'!$X$19)</f>
        <v>8</v>
      </c>
      <c r="L38" s="86" t="str">
        <f>'[1]Journée3'!$AI$19</f>
        <v>LAMBALLE 3</v>
      </c>
      <c r="M38" s="86"/>
      <c r="N38" s="86"/>
      <c r="O38" s="86"/>
      <c r="P38" s="87"/>
      <c r="S38" s="71" t="str">
        <f>'[1]Journée12'!$J$19</f>
        <v>LAMBALLE 3</v>
      </c>
      <c r="T38" s="72"/>
      <c r="U38" s="72"/>
      <c r="V38" s="72"/>
      <c r="W38" s="73"/>
      <c r="X38" s="17">
        <f>IF('[1]Journée12'!$L$19="","",'[1]Journée12'!$L$19)</f>
      </c>
      <c r="Y38" s="17">
        <f>IF('[1]Journée12'!$X$19="","",'[1]Journée12'!$X$19)</f>
      </c>
      <c r="Z38" s="74" t="str">
        <f>'[1]Journée12'!$AI$19</f>
        <v>LAMBALLE 1</v>
      </c>
      <c r="AA38" s="72"/>
      <c r="AB38" s="72"/>
      <c r="AC38" s="72"/>
      <c r="AD38" s="75"/>
    </row>
    <row r="39" spans="5:30" ht="19.5" customHeight="1" thickBot="1">
      <c r="E39" s="76" t="s">
        <v>31</v>
      </c>
      <c r="F39" s="77" t="s">
        <v>31</v>
      </c>
      <c r="G39" s="77" t="s">
        <v>31</v>
      </c>
      <c r="H39" s="77" t="s">
        <v>31</v>
      </c>
      <c r="I39" s="77" t="s">
        <v>31</v>
      </c>
      <c r="J39" s="77" t="s">
        <v>31</v>
      </c>
      <c r="K39" s="77" t="str">
        <f>'[1]Accueil'!C12&amp;'[1]Accueil'!D12&amp;'[1]Accueil'!E12</f>
        <v>13Mars2011</v>
      </c>
      <c r="L39" s="77"/>
      <c r="M39" s="77"/>
      <c r="N39" s="77"/>
      <c r="O39" s="77"/>
      <c r="P39" s="78"/>
      <c r="S39" s="76" t="s">
        <v>32</v>
      </c>
      <c r="T39" s="77"/>
      <c r="U39" s="77"/>
      <c r="V39" s="77"/>
      <c r="W39" s="77"/>
      <c r="X39" s="77"/>
      <c r="Y39" s="77">
        <f>'[1]Accueil'!I12&amp;'[1]Accueil'!J12&amp;'[1]Accueil'!K12</f>
      </c>
      <c r="Z39" s="77"/>
      <c r="AA39" s="77"/>
      <c r="AB39" s="77"/>
      <c r="AC39" s="77"/>
      <c r="AD39" s="78"/>
    </row>
    <row r="40" spans="2:30" ht="18" customHeight="1">
      <c r="B40" s="18"/>
      <c r="C40" s="19"/>
      <c r="E40" s="65" t="str">
        <f>'[1]Journée4'!$J$7</f>
        <v>PONTIVY 1</v>
      </c>
      <c r="F40" s="66" t="s">
        <v>19</v>
      </c>
      <c r="G40" s="66" t="s">
        <v>19</v>
      </c>
      <c r="H40" s="66" t="s">
        <v>19</v>
      </c>
      <c r="I40" s="66" t="s">
        <v>19</v>
      </c>
      <c r="J40" s="14">
        <f>IF('[1]Journée4'!$L$7="","",'[1]Journée4'!$L$7)</f>
        <v>6</v>
      </c>
      <c r="K40" s="14">
        <f>IF('[1]Journée4'!$X$7="","",'[1]Journée4'!$X$7)</f>
        <v>10</v>
      </c>
      <c r="L40" s="66" t="str">
        <f>'[1]Journée4'!$AI$7</f>
        <v>LAMBALLE 1</v>
      </c>
      <c r="M40" s="66"/>
      <c r="N40" s="66"/>
      <c r="O40" s="66"/>
      <c r="P40" s="67"/>
      <c r="Q40" s="20"/>
      <c r="S40" s="65" t="str">
        <f>'[1]Journée13'!$J$7</f>
        <v>LAMBALLE 1</v>
      </c>
      <c r="T40" s="66"/>
      <c r="U40" s="66"/>
      <c r="V40" s="66"/>
      <c r="W40" s="66"/>
      <c r="X40" s="14">
        <f>IF('[1]Journée13'!$L$7="","",'[1]Journée13'!$L$7)</f>
      </c>
      <c r="Y40" s="14">
        <f>IF('[1]Journée13'!$X$7="","",'[1]Journée13'!$X$7)</f>
      </c>
      <c r="Z40" s="66" t="str">
        <f>'[1]Journée13'!$AI$7</f>
        <v>PONTIVY 1</v>
      </c>
      <c r="AA40" s="66"/>
      <c r="AB40" s="66"/>
      <c r="AC40" s="66"/>
      <c r="AD40" s="67"/>
    </row>
    <row r="41" spans="2:30" ht="18" customHeight="1">
      <c r="B41" s="18"/>
      <c r="C41" s="19"/>
      <c r="E41" s="68" t="str">
        <f>'[1]Journée4'!$J$10</f>
        <v>LAMBALLE 3</v>
      </c>
      <c r="F41" s="69" t="s">
        <v>21</v>
      </c>
      <c r="G41" s="69" t="s">
        <v>21</v>
      </c>
      <c r="H41" s="69" t="s">
        <v>21</v>
      </c>
      <c r="I41" s="69" t="s">
        <v>21</v>
      </c>
      <c r="J41" s="15">
        <f>IF('[1]Journée4'!$L$10="","",'[1]Journée4'!$L$10)</f>
        <v>12</v>
      </c>
      <c r="K41" s="15">
        <f>IF('[1]Journée4'!$X$10="","",'[1]Journée4'!$X$10)</f>
        <v>4</v>
      </c>
      <c r="L41" s="69" t="str">
        <f>'[1]Journée4'!$AI$10</f>
        <v>PONTIVY 2</v>
      </c>
      <c r="M41" s="69"/>
      <c r="N41" s="69"/>
      <c r="O41" s="69"/>
      <c r="P41" s="70"/>
      <c r="Q41" s="20"/>
      <c r="S41" s="68" t="str">
        <f>'[1]Journée13'!$J$10</f>
        <v>PONTIVY 2</v>
      </c>
      <c r="T41" s="69"/>
      <c r="U41" s="69"/>
      <c r="V41" s="69"/>
      <c r="W41" s="69"/>
      <c r="X41" s="15">
        <f>IF('[1]Journée13'!$L$10="","",'[1]Journée13'!$L$10)</f>
      </c>
      <c r="Y41" s="15">
        <f>IF('[1]Journée13'!$X$10="","",'[1]Journée13'!$X$10)</f>
      </c>
      <c r="Z41" s="69" t="str">
        <f>'[1]Journée13'!$AI$10</f>
        <v>LAMBALLE 3</v>
      </c>
      <c r="AA41" s="69"/>
      <c r="AB41" s="69"/>
      <c r="AC41" s="69"/>
      <c r="AD41" s="70"/>
    </row>
    <row r="42" spans="2:30" ht="18" customHeight="1">
      <c r="B42" s="18"/>
      <c r="C42" s="19"/>
      <c r="E42" s="68" t="str">
        <f>'[1]Journée4'!$J$13</f>
        <v>LAMBALLE 2</v>
      </c>
      <c r="F42" s="69" t="s">
        <v>30</v>
      </c>
      <c r="G42" s="69" t="s">
        <v>30</v>
      </c>
      <c r="H42" s="69" t="s">
        <v>30</v>
      </c>
      <c r="I42" s="69" t="s">
        <v>30</v>
      </c>
      <c r="J42" s="15">
        <f>IF('[1]Journée4'!$L$13="","",'[1]Journée4'!$L$13)</f>
        <v>4</v>
      </c>
      <c r="K42" s="15">
        <f>IF('[1]Journée4'!$X$13="","",'[1]Journée4'!$X$13)</f>
        <v>12</v>
      </c>
      <c r="L42" s="69" t="str">
        <f>'[1]Journée4'!$AI$13</f>
        <v>SIBIRIL 2</v>
      </c>
      <c r="M42" s="69"/>
      <c r="N42" s="69"/>
      <c r="O42" s="69"/>
      <c r="P42" s="70"/>
      <c r="Q42" s="20"/>
      <c r="S42" s="68" t="str">
        <f>'[1]Journée13'!$J$13</f>
        <v>SIBIRIL 2</v>
      </c>
      <c r="T42" s="69"/>
      <c r="U42" s="69"/>
      <c r="V42" s="69"/>
      <c r="W42" s="69"/>
      <c r="X42" s="15">
        <f>IF('[1]Journée13'!$L$13="","",'[1]Journée13'!$L$13)</f>
      </c>
      <c r="Y42" s="15">
        <f>IF('[1]Journée13'!$X$13="","",'[1]Journée13'!$X$13)</f>
      </c>
      <c r="Z42" s="69" t="str">
        <f>'[1]Journée13'!$AI$13</f>
        <v>LAMBALLE 2</v>
      </c>
      <c r="AA42" s="69"/>
      <c r="AB42" s="69"/>
      <c r="AC42" s="69"/>
      <c r="AD42" s="70"/>
    </row>
    <row r="43" spans="2:30" ht="18" customHeight="1">
      <c r="B43" s="18"/>
      <c r="C43" s="19"/>
      <c r="E43" s="68" t="str">
        <f>'[1]Journée4'!$J$16</f>
        <v>SAINT BRIEUC 1</v>
      </c>
      <c r="F43" s="69" t="s">
        <v>25</v>
      </c>
      <c r="G43" s="69" t="s">
        <v>25</v>
      </c>
      <c r="H43" s="69" t="s">
        <v>25</v>
      </c>
      <c r="I43" s="69" t="s">
        <v>25</v>
      </c>
      <c r="J43" s="15">
        <f>IF('[1]Journée4'!$L$16="","",'[1]Journée4'!$L$16)</f>
        <v>7</v>
      </c>
      <c r="K43" s="15">
        <f>IF('[1]Journée4'!$X$16="","",'[1]Journée4'!$X$16)</f>
        <v>9</v>
      </c>
      <c r="L43" s="69" t="str">
        <f>'[1]Journée4'!$AI$16</f>
        <v>PLAINTEL</v>
      </c>
      <c r="M43" s="69"/>
      <c r="N43" s="69"/>
      <c r="O43" s="69"/>
      <c r="P43" s="70"/>
      <c r="Q43" s="20"/>
      <c r="S43" s="68" t="str">
        <f>'[1]Journée13'!$J$16</f>
        <v>PLAINTEL</v>
      </c>
      <c r="T43" s="69"/>
      <c r="U43" s="69"/>
      <c r="V43" s="69"/>
      <c r="W43" s="69"/>
      <c r="X43" s="15">
        <f>IF('[1]Journée13'!$L$16="","",'[1]Journée13'!$L$16)</f>
      </c>
      <c r="Y43" s="15">
        <f>IF('[1]Journée13'!$X$16="","",'[1]Journée13'!$X$16)</f>
      </c>
      <c r="Z43" s="69" t="str">
        <f>'[1]Journée13'!$AI$16</f>
        <v>SAINT BRIEUC 1</v>
      </c>
      <c r="AA43" s="69"/>
      <c r="AB43" s="69"/>
      <c r="AC43" s="69"/>
      <c r="AD43" s="70"/>
    </row>
    <row r="44" spans="2:30" ht="18" customHeight="1" thickBot="1">
      <c r="B44" s="18"/>
      <c r="C44" s="19"/>
      <c r="E44" s="71" t="str">
        <f>'[1]Journée4'!$J$19</f>
        <v>CARNAC</v>
      </c>
      <c r="F44" s="72"/>
      <c r="G44" s="72"/>
      <c r="H44" s="72"/>
      <c r="I44" s="73"/>
      <c r="J44" s="17">
        <f>IF('[1]Journée4'!$L$19="","",'[1]Journée4'!$L$19)</f>
        <v>10</v>
      </c>
      <c r="K44" s="17">
        <f>IF('[1]Journée4'!$X$19="","",'[1]Journée4'!$X$19)</f>
        <v>6</v>
      </c>
      <c r="L44" s="74" t="str">
        <f>'[1]Journée4'!$AI$19</f>
        <v>GUIDEL 2</v>
      </c>
      <c r="M44" s="72"/>
      <c r="N44" s="72"/>
      <c r="O44" s="72"/>
      <c r="P44" s="75"/>
      <c r="Q44" s="20"/>
      <c r="S44" s="71" t="str">
        <f>'[1]Journée13'!$J$19</f>
        <v>GUIDEL 2</v>
      </c>
      <c r="T44" s="72"/>
      <c r="U44" s="72"/>
      <c r="V44" s="72"/>
      <c r="W44" s="73"/>
      <c r="X44" s="17">
        <f>IF('[1]Journée13'!$L$19="","",'[1]Journée13'!$L$19)</f>
      </c>
      <c r="Y44" s="17">
        <f>IF('[1]Journée13'!$X$19="","",'[1]Journée13'!$X$19)</f>
      </c>
      <c r="Z44" s="74" t="str">
        <f>'[1]Journée13'!$AI$19</f>
        <v>CARNAC</v>
      </c>
      <c r="AA44" s="72"/>
      <c r="AB44" s="72"/>
      <c r="AC44" s="72"/>
      <c r="AD44" s="75"/>
    </row>
    <row r="45" spans="5:30" ht="19.5" customHeight="1" thickBot="1">
      <c r="E45" s="76" t="s">
        <v>33</v>
      </c>
      <c r="F45" s="77" t="s">
        <v>33</v>
      </c>
      <c r="G45" s="77" t="s">
        <v>33</v>
      </c>
      <c r="H45" s="77" t="s">
        <v>33</v>
      </c>
      <c r="I45" s="77" t="s">
        <v>33</v>
      </c>
      <c r="J45" s="77" t="s">
        <v>33</v>
      </c>
      <c r="K45" s="77" t="str">
        <f>'[1]Accueil'!C13&amp;'[1]Accueil'!D13&amp;'[1]Accueil'!E13</f>
        <v>13Mars2011</v>
      </c>
      <c r="L45" s="77"/>
      <c r="M45" s="77"/>
      <c r="N45" s="77"/>
      <c r="O45" s="77"/>
      <c r="P45" s="78"/>
      <c r="S45" s="76" t="s">
        <v>34</v>
      </c>
      <c r="T45" s="77"/>
      <c r="U45" s="77"/>
      <c r="V45" s="77"/>
      <c r="W45" s="77"/>
      <c r="X45" s="77"/>
      <c r="Y45" s="77">
        <f>'[1]Accueil'!I13&amp;'[1]Accueil'!J13&amp;'[1]Accueil'!K13</f>
      </c>
      <c r="Z45" s="77"/>
      <c r="AA45" s="77"/>
      <c r="AB45" s="77"/>
      <c r="AC45" s="77"/>
      <c r="AD45" s="78"/>
    </row>
    <row r="46" spans="5:30" ht="18" customHeight="1">
      <c r="E46" s="65" t="str">
        <f>'[1]Journée5'!$J$7</f>
        <v>SIBIRIL 2</v>
      </c>
      <c r="F46" s="66" t="s">
        <v>19</v>
      </c>
      <c r="G46" s="66" t="s">
        <v>19</v>
      </c>
      <c r="H46" s="66" t="s">
        <v>19</v>
      </c>
      <c r="I46" s="66" t="s">
        <v>19</v>
      </c>
      <c r="J46" s="14">
        <f>IF('[1]Journée5'!$L$7="","",'[1]Journée5'!$L$7)</f>
        <v>8</v>
      </c>
      <c r="K46" s="14">
        <f>IF('[1]Journée5'!$X$7="","",'[1]Journée5'!$X$7)</f>
        <v>8</v>
      </c>
      <c r="L46" s="66" t="str">
        <f>'[1]Journée5'!$AI$7</f>
        <v>PONTIVY 1</v>
      </c>
      <c r="M46" s="66"/>
      <c r="N46" s="66"/>
      <c r="O46" s="66"/>
      <c r="P46" s="67"/>
      <c r="S46" s="82" t="str">
        <f>'[1]Journée14'!$J$7</f>
        <v>PONTIVY 1</v>
      </c>
      <c r="T46" s="83"/>
      <c r="U46" s="83"/>
      <c r="V46" s="83"/>
      <c r="W46" s="83"/>
      <c r="X46" s="21">
        <f>IF('[1]Journée14'!$L$7="","",'[1]Journée14'!$L$7)</f>
      </c>
      <c r="Y46" s="21">
        <f>IF('[1]Journée14'!$X$7="","",'[1]Journée14'!$X$7)</f>
      </c>
      <c r="Z46" s="83" t="str">
        <f>'[1]Journée14'!$AI$7</f>
        <v>SIBIRIL 2</v>
      </c>
      <c r="AA46" s="83"/>
      <c r="AB46" s="83"/>
      <c r="AC46" s="83"/>
      <c r="AD46" s="84"/>
    </row>
    <row r="47" spans="5:30" ht="18" customHeight="1">
      <c r="E47" s="68" t="str">
        <f>'[1]Journée5'!$J$10</f>
        <v>PONTIVY 2</v>
      </c>
      <c r="F47" s="69" t="s">
        <v>22</v>
      </c>
      <c r="G47" s="69" t="s">
        <v>22</v>
      </c>
      <c r="H47" s="69" t="s">
        <v>22</v>
      </c>
      <c r="I47" s="69" t="s">
        <v>22</v>
      </c>
      <c r="J47" s="15">
        <f>IF('[1]Journée5'!$L$10="","",'[1]Journée5'!$L$10)</f>
        <v>14</v>
      </c>
      <c r="K47" s="15">
        <f>IF('[1]Journée5'!$X$10="","",'[1]Journée5'!$X$10)</f>
        <v>2</v>
      </c>
      <c r="L47" s="69" t="str">
        <f>'[1]Journée5'!$AI$10</f>
        <v>LAMBALLE 2</v>
      </c>
      <c r="M47" s="69"/>
      <c r="N47" s="69"/>
      <c r="O47" s="69"/>
      <c r="P47" s="70"/>
      <c r="S47" s="68" t="str">
        <f>'[1]Journée14'!$J$10</f>
        <v>LAMBALLE 2</v>
      </c>
      <c r="T47" s="69"/>
      <c r="U47" s="69"/>
      <c r="V47" s="69"/>
      <c r="W47" s="69"/>
      <c r="X47" s="15">
        <f>IF('[1]Journée14'!$L$10="","",'[1]Journée14'!$L$10)</f>
      </c>
      <c r="Y47" s="15">
        <f>IF('[1]Journée14'!$X$10="","",'[1]Journée14'!$X$10)</f>
      </c>
      <c r="Z47" s="69" t="str">
        <f>'[1]Journée14'!$AI$10</f>
        <v>PONTIVY 2</v>
      </c>
      <c r="AA47" s="69"/>
      <c r="AB47" s="69"/>
      <c r="AC47" s="69"/>
      <c r="AD47" s="70"/>
    </row>
    <row r="48" spans="5:30" ht="18" customHeight="1">
      <c r="E48" s="68" t="str">
        <f>'[1]Journée5'!$J$13</f>
        <v>LAMBALLE 1</v>
      </c>
      <c r="F48" s="69" t="s">
        <v>20</v>
      </c>
      <c r="G48" s="69" t="s">
        <v>20</v>
      </c>
      <c r="H48" s="69" t="s">
        <v>20</v>
      </c>
      <c r="I48" s="69" t="s">
        <v>20</v>
      </c>
      <c r="J48" s="15">
        <f>IF('[1]Journée5'!$L$13="","",'[1]Journée5'!$L$13)</f>
        <v>12</v>
      </c>
      <c r="K48" s="15">
        <f>IF('[1]Journée5'!$X$13="","",'[1]Journée5'!$X$13)</f>
        <v>4</v>
      </c>
      <c r="L48" s="69" t="str">
        <f>'[1]Journée5'!$AI$13</f>
        <v>CARNAC</v>
      </c>
      <c r="M48" s="69"/>
      <c r="N48" s="69"/>
      <c r="O48" s="69"/>
      <c r="P48" s="70"/>
      <c r="S48" s="68" t="str">
        <f>'[1]Journée14'!$J$13</f>
        <v>CARNAC</v>
      </c>
      <c r="T48" s="69"/>
      <c r="U48" s="69"/>
      <c r="V48" s="69"/>
      <c r="W48" s="69"/>
      <c r="X48" s="15">
        <f>IF('[1]Journée14'!$L$13="","",'[1]Journée14'!$L$13)</f>
      </c>
      <c r="Y48" s="15">
        <f>IF('[1]Journée14'!$X$13="","",'[1]Journée14'!$X$13)</f>
      </c>
      <c r="Z48" s="69" t="str">
        <f>'[1]Journée14'!$AI$13</f>
        <v>LAMBALLE 1</v>
      </c>
      <c r="AA48" s="69"/>
      <c r="AB48" s="69"/>
      <c r="AC48" s="69"/>
      <c r="AD48" s="70"/>
    </row>
    <row r="49" spans="5:30" ht="18" customHeight="1">
      <c r="E49" s="68" t="str">
        <f>'[1]Journée5'!$J$16</f>
        <v>LAMBALLE 3</v>
      </c>
      <c r="F49" s="69" t="s">
        <v>25</v>
      </c>
      <c r="G49" s="69" t="s">
        <v>25</v>
      </c>
      <c r="H49" s="69" t="s">
        <v>25</v>
      </c>
      <c r="I49" s="69" t="s">
        <v>25</v>
      </c>
      <c r="J49" s="15">
        <f>IF('[1]Journée5'!$L$16="","",'[1]Journée5'!$L$16)</f>
        <v>9</v>
      </c>
      <c r="K49" s="15">
        <f>IF('[1]Journée5'!$X$16="","",'[1]Journée5'!$X$16)</f>
        <v>7</v>
      </c>
      <c r="L49" s="69" t="str">
        <f>'[1]Journée5'!$AI$16</f>
        <v>SAINT BRIEUC 1</v>
      </c>
      <c r="M49" s="69"/>
      <c r="N49" s="69"/>
      <c r="O49" s="69"/>
      <c r="P49" s="70"/>
      <c r="S49" s="79" t="str">
        <f>'[1]Journée14'!$J$16</f>
        <v>SAINT BRIEUC 1</v>
      </c>
      <c r="T49" s="80"/>
      <c r="U49" s="80"/>
      <c r="V49" s="80"/>
      <c r="W49" s="80"/>
      <c r="X49" s="22">
        <f>IF('[1]Journée14'!$L$16="","",'[1]Journée14'!$L$16)</f>
      </c>
      <c r="Y49" s="22">
        <f>IF('[1]Journée14'!$X$16="","",'[1]Journée14'!$X$16)</f>
      </c>
      <c r="Z49" s="80" t="str">
        <f>'[1]Journée14'!$AI$16</f>
        <v>LAMBALLE 3</v>
      </c>
      <c r="AA49" s="80"/>
      <c r="AB49" s="80"/>
      <c r="AC49" s="80"/>
      <c r="AD49" s="81"/>
    </row>
    <row r="50" spans="5:30" ht="18" customHeight="1" thickBot="1">
      <c r="E50" s="71" t="str">
        <f>'[1]Journée5'!$J$19</f>
        <v>PLAINTEL</v>
      </c>
      <c r="F50" s="72"/>
      <c r="G50" s="72"/>
      <c r="H50" s="72"/>
      <c r="I50" s="73"/>
      <c r="J50" s="17">
        <f>IF('[1]Journée5'!$L$19="","",'[1]Journée5'!$L$19)</f>
        <v>9</v>
      </c>
      <c r="K50" s="17">
        <f>IF('[1]Journée5'!$X$19="","",'[1]Journée5'!$X$19)</f>
        <v>7</v>
      </c>
      <c r="L50" s="74" t="str">
        <f>'[1]Journée5'!$AI$19</f>
        <v>GUIDEL 2</v>
      </c>
      <c r="M50" s="72"/>
      <c r="N50" s="72"/>
      <c r="O50" s="72"/>
      <c r="P50" s="75"/>
      <c r="S50" s="71" t="str">
        <f>'[1]Journée14'!$J$19</f>
        <v>GUIDEL 2</v>
      </c>
      <c r="T50" s="72"/>
      <c r="U50" s="72"/>
      <c r="V50" s="72"/>
      <c r="W50" s="73"/>
      <c r="X50" s="17">
        <f>IF('[1]Journée14'!$L$19="","",'[1]Journée14'!$L$19)</f>
      </c>
      <c r="Y50" s="17">
        <f>IF('[1]Journée14'!$X$19="","",'[1]Journée14'!$X$19)</f>
      </c>
      <c r="Z50" s="74" t="str">
        <f>'[1]Journée14'!$AI$19</f>
        <v>PLAINTEL</v>
      </c>
      <c r="AA50" s="72"/>
      <c r="AB50" s="72"/>
      <c r="AC50" s="72"/>
      <c r="AD50" s="75"/>
    </row>
    <row r="51" spans="5:30" ht="19.5" customHeight="1" thickBot="1">
      <c r="E51" s="76" t="s">
        <v>35</v>
      </c>
      <c r="F51" s="77" t="s">
        <v>35</v>
      </c>
      <c r="G51" s="77" t="s">
        <v>35</v>
      </c>
      <c r="H51" s="77" t="s">
        <v>35</v>
      </c>
      <c r="I51" s="77" t="s">
        <v>35</v>
      </c>
      <c r="J51" s="77" t="s">
        <v>35</v>
      </c>
      <c r="K51" s="77" t="str">
        <f>'[1]Accueil'!C14&amp;'[1]Accueil'!D14&amp;'[1]Accueil'!E14</f>
        <v>13Mars2011</v>
      </c>
      <c r="L51" s="77"/>
      <c r="M51" s="77"/>
      <c r="N51" s="77"/>
      <c r="O51" s="77"/>
      <c r="P51" s="78"/>
      <c r="S51" s="76" t="s">
        <v>36</v>
      </c>
      <c r="T51" s="77"/>
      <c r="U51" s="77"/>
      <c r="V51" s="77"/>
      <c r="W51" s="77"/>
      <c r="X51" s="77"/>
      <c r="Y51" s="77">
        <f>'[1]Accueil'!I14&amp;'[1]Accueil'!J14&amp;'[1]Accueil'!K14</f>
      </c>
      <c r="Z51" s="77"/>
      <c r="AA51" s="77"/>
      <c r="AB51" s="77"/>
      <c r="AC51" s="77"/>
      <c r="AD51" s="78"/>
    </row>
    <row r="52" spans="5:30" ht="18" customHeight="1">
      <c r="E52" s="65" t="str">
        <f>'[1]Journée6'!$J$7</f>
        <v>PONTIVY 1</v>
      </c>
      <c r="F52" s="66" t="s">
        <v>22</v>
      </c>
      <c r="G52" s="66" t="s">
        <v>22</v>
      </c>
      <c r="H52" s="66" t="s">
        <v>22</v>
      </c>
      <c r="I52" s="66" t="s">
        <v>22</v>
      </c>
      <c r="J52" s="14">
        <f>IF('[1]Journée6'!$L$7="","",'[1]Journée6'!$L$7)</f>
        <v>8</v>
      </c>
      <c r="K52" s="14">
        <f>IF('[1]Journée6'!$X$7="","",'[1]Journée6'!$X$7)</f>
        <v>8</v>
      </c>
      <c r="L52" s="66" t="str">
        <f>'[1]Journée6'!$AI$7</f>
        <v>CARNAC</v>
      </c>
      <c r="M52" s="66"/>
      <c r="N52" s="66"/>
      <c r="O52" s="66"/>
      <c r="P52" s="67"/>
      <c r="S52" s="65" t="str">
        <f>'[1]Journée15'!$J$7</f>
        <v>CARNAC</v>
      </c>
      <c r="T52" s="66"/>
      <c r="U52" s="66"/>
      <c r="V52" s="66"/>
      <c r="W52" s="66"/>
      <c r="X52" s="14">
        <f>IF('[1]Journée15'!$L$7="","",'[1]Journée15'!$L$7)</f>
      </c>
      <c r="Y52" s="14">
        <f>IF('[1]Journée15'!$X$7="","",'[1]Journée15'!$X$7)</f>
      </c>
      <c r="Z52" s="66" t="str">
        <f>'[1]Journée15'!$AI$7</f>
        <v>PONTIVY 1</v>
      </c>
      <c r="AA52" s="66"/>
      <c r="AB52" s="66"/>
      <c r="AC52" s="66"/>
      <c r="AD52" s="67"/>
    </row>
    <row r="53" spans="5:30" ht="18" customHeight="1">
      <c r="E53" s="68" t="str">
        <f>'[1]Journée6'!$J$10</f>
        <v>GUIDEL 2</v>
      </c>
      <c r="F53" s="69" t="s">
        <v>26</v>
      </c>
      <c r="G53" s="69" t="s">
        <v>26</v>
      </c>
      <c r="H53" s="69" t="s">
        <v>26</v>
      </c>
      <c r="I53" s="69" t="s">
        <v>26</v>
      </c>
      <c r="J53" s="15">
        <f>IF('[1]Journée6'!$L$10="","",'[1]Journée6'!$L$10)</f>
        <v>7</v>
      </c>
      <c r="K53" s="15">
        <f>IF('[1]Journée6'!$X$10="","",'[1]Journée6'!$X$10)</f>
        <v>9</v>
      </c>
      <c r="L53" s="69" t="str">
        <f>'[1]Journée6'!$AI$10</f>
        <v>PONTIVY 2</v>
      </c>
      <c r="M53" s="69"/>
      <c r="N53" s="69"/>
      <c r="O53" s="69"/>
      <c r="P53" s="70"/>
      <c r="S53" s="68" t="str">
        <f>'[1]Journée15'!$J$10</f>
        <v>PONTIVY 2</v>
      </c>
      <c r="T53" s="69"/>
      <c r="U53" s="69"/>
      <c r="V53" s="69"/>
      <c r="W53" s="69"/>
      <c r="X53" s="15">
        <f>IF('[1]Journée15'!$L$10="","",'[1]Journée15'!$L$10)</f>
      </c>
      <c r="Y53" s="15">
        <f>IF('[1]Journée15'!$X$10="","",'[1]Journée15'!$X$10)</f>
      </c>
      <c r="Z53" s="69" t="str">
        <f>'[1]Journée15'!$AI$10</f>
        <v>GUIDEL 2</v>
      </c>
      <c r="AA53" s="69"/>
      <c r="AB53" s="69"/>
      <c r="AC53" s="69"/>
      <c r="AD53" s="70"/>
    </row>
    <row r="54" spans="5:30" ht="18" customHeight="1">
      <c r="E54" s="68" t="str">
        <f>'[1]Journée6'!$J$13</f>
        <v>LAMBALLE 2</v>
      </c>
      <c r="F54" s="69" t="s">
        <v>21</v>
      </c>
      <c r="G54" s="69" t="s">
        <v>21</v>
      </c>
      <c r="H54" s="69" t="s">
        <v>21</v>
      </c>
      <c r="I54" s="69" t="s">
        <v>21</v>
      </c>
      <c r="J54" s="15">
        <f>IF('[1]Journée6'!$L$13="","",'[1]Journée6'!$L$13)</f>
        <v>9</v>
      </c>
      <c r="K54" s="15">
        <f>IF('[1]Journée6'!$X$13="","",'[1]Journée6'!$X$13)</f>
        <v>7</v>
      </c>
      <c r="L54" s="69" t="str">
        <f>'[1]Journée6'!$AI$13</f>
        <v>PLAINTEL</v>
      </c>
      <c r="M54" s="69"/>
      <c r="N54" s="69"/>
      <c r="O54" s="69"/>
      <c r="P54" s="70"/>
      <c r="S54" s="68" t="str">
        <f>'[1]Journée15'!$J$13</f>
        <v>PLAINTEL</v>
      </c>
      <c r="T54" s="69"/>
      <c r="U54" s="69"/>
      <c r="V54" s="69"/>
      <c r="W54" s="69"/>
      <c r="X54" s="15">
        <f>IF('[1]Journée15'!$L$13="","",'[1]Journée15'!$L$13)</f>
      </c>
      <c r="Y54" s="15">
        <f>IF('[1]Journée15'!$X$13="","",'[1]Journée15'!$X$13)</f>
      </c>
      <c r="Z54" s="69" t="str">
        <f>'[1]Journée15'!$AI$13</f>
        <v>LAMBALLE 2</v>
      </c>
      <c r="AA54" s="69"/>
      <c r="AB54" s="69"/>
      <c r="AC54" s="69"/>
      <c r="AD54" s="70"/>
    </row>
    <row r="55" spans="5:30" ht="18" customHeight="1">
      <c r="E55" s="68" t="str">
        <f>'[1]Journée6'!$J$16</f>
        <v>LAMBALLE 3</v>
      </c>
      <c r="F55" s="69" t="s">
        <v>27</v>
      </c>
      <c r="G55" s="69" t="s">
        <v>27</v>
      </c>
      <c r="H55" s="69" t="s">
        <v>27</v>
      </c>
      <c r="I55" s="69" t="s">
        <v>27</v>
      </c>
      <c r="J55" s="15">
        <f>IF('[1]Journée6'!$L$16="","",'[1]Journée6'!$L$16)</f>
        <v>6</v>
      </c>
      <c r="K55" s="15">
        <f>IF('[1]Journée6'!$X$16="","",'[1]Journée6'!$X$16)</f>
        <v>10</v>
      </c>
      <c r="L55" s="69" t="str">
        <f>'[1]Journée6'!$AI$16</f>
        <v>SIBIRIL 2</v>
      </c>
      <c r="M55" s="69"/>
      <c r="N55" s="69"/>
      <c r="O55" s="69"/>
      <c r="P55" s="70"/>
      <c r="S55" s="68" t="str">
        <f>'[1]Journée15'!$J$16</f>
        <v>SIBIRIL 2</v>
      </c>
      <c r="T55" s="69"/>
      <c r="U55" s="69"/>
      <c r="V55" s="69"/>
      <c r="W55" s="69"/>
      <c r="X55" s="15">
        <f>IF('[1]Journée15'!$L$16="","",'[1]Journée15'!$L$16)</f>
      </c>
      <c r="Y55" s="15">
        <f>IF('[1]Journée15'!$X$16="","",'[1]Journée15'!$X$16)</f>
      </c>
      <c r="Z55" s="69" t="str">
        <f>'[1]Journée15'!$AI$16</f>
        <v>LAMBALLE 3</v>
      </c>
      <c r="AA55" s="69"/>
      <c r="AB55" s="69"/>
      <c r="AC55" s="69"/>
      <c r="AD55" s="70"/>
    </row>
    <row r="56" spans="5:30" ht="18" customHeight="1" thickBot="1">
      <c r="E56" s="71" t="str">
        <f>'[1]Journée6'!$J$19</f>
        <v>SAINT BRIEUC 1</v>
      </c>
      <c r="F56" s="72"/>
      <c r="G56" s="72"/>
      <c r="H56" s="72"/>
      <c r="I56" s="73"/>
      <c r="J56" s="17">
        <f>IF('[1]Journée6'!$L$19="","",'[1]Journée6'!$L$19)</f>
        <v>8</v>
      </c>
      <c r="K56" s="17">
        <f>IF('[1]Journée6'!$X$19="","",'[1]Journée6'!$X$19)</f>
        <v>8</v>
      </c>
      <c r="L56" s="74" t="str">
        <f>'[1]Journée6'!$AI$19</f>
        <v>LAMBALLE 1</v>
      </c>
      <c r="M56" s="72"/>
      <c r="N56" s="72"/>
      <c r="O56" s="72"/>
      <c r="P56" s="75"/>
      <c r="S56" s="71" t="str">
        <f>'[1]Journée15'!$J$19</f>
        <v>LAMBALLE 1</v>
      </c>
      <c r="T56" s="72"/>
      <c r="U56" s="72"/>
      <c r="V56" s="72"/>
      <c r="W56" s="73"/>
      <c r="X56" s="17">
        <f>IF('[1]Journée15'!$L$19="","",'[1]Journée15'!$L$19)</f>
      </c>
      <c r="Y56" s="17">
        <f>IF('[1]Journée15'!$X$19="","",'[1]Journée15'!$X$19)</f>
      </c>
      <c r="Z56" s="74" t="str">
        <f>'[1]Journée15'!$AI$19</f>
        <v>SAINT BRIEUC 1</v>
      </c>
      <c r="AA56" s="72"/>
      <c r="AB56" s="72"/>
      <c r="AC56" s="72"/>
      <c r="AD56" s="75"/>
    </row>
    <row r="57" spans="5:30" ht="19.5" customHeight="1" thickBot="1">
      <c r="E57" s="76" t="s">
        <v>37</v>
      </c>
      <c r="F57" s="77" t="s">
        <v>37</v>
      </c>
      <c r="G57" s="77" t="s">
        <v>37</v>
      </c>
      <c r="H57" s="77" t="s">
        <v>37</v>
      </c>
      <c r="I57" s="77" t="s">
        <v>37</v>
      </c>
      <c r="J57" s="77" t="s">
        <v>37</v>
      </c>
      <c r="K57" s="77" t="str">
        <f>'[1]Accueil'!C15&amp;'[1]Accueil'!D15&amp;'[1]Accueil'!E15</f>
        <v>25Avril2011</v>
      </c>
      <c r="L57" s="77"/>
      <c r="M57" s="77"/>
      <c r="N57" s="77"/>
      <c r="O57" s="77"/>
      <c r="P57" s="78"/>
      <c r="S57" s="76" t="s">
        <v>38</v>
      </c>
      <c r="T57" s="77"/>
      <c r="U57" s="77"/>
      <c r="V57" s="77"/>
      <c r="W57" s="77"/>
      <c r="X57" s="77"/>
      <c r="Y57" s="77">
        <f>'[1]Accueil'!I15&amp;'[1]Accueil'!J15&amp;'[1]Accueil'!K15</f>
      </c>
      <c r="Z57" s="77"/>
      <c r="AA57" s="77"/>
      <c r="AB57" s="77"/>
      <c r="AC57" s="77"/>
      <c r="AD57" s="78"/>
    </row>
    <row r="58" spans="5:30" ht="18" customHeight="1">
      <c r="E58" s="65" t="str">
        <f>'[1]Journée7'!$J$7</f>
        <v>LAMBALLE 2</v>
      </c>
      <c r="F58" s="66" t="s">
        <v>30</v>
      </c>
      <c r="G58" s="66" t="s">
        <v>30</v>
      </c>
      <c r="H58" s="66" t="s">
        <v>30</v>
      </c>
      <c r="I58" s="66" t="s">
        <v>30</v>
      </c>
      <c r="J58" s="14">
        <f>IF('[1]Journée7'!$L$7="","",'[1]Journée7'!$L$7)</f>
        <v>7</v>
      </c>
      <c r="K58" s="14">
        <f>IF('[1]Journée7'!$X$7="","",'[1]Journée7'!$X$7)</f>
        <v>9</v>
      </c>
      <c r="L58" s="66" t="str">
        <f>'[1]Journée7'!$AI$7</f>
        <v>PONTIVY 1</v>
      </c>
      <c r="M58" s="66"/>
      <c r="N58" s="66"/>
      <c r="O58" s="66"/>
      <c r="P58" s="67"/>
      <c r="S58" s="65" t="str">
        <f>'[1]Journée16'!$J$7</f>
        <v>PONTIVY 1</v>
      </c>
      <c r="T58" s="66"/>
      <c r="U58" s="66"/>
      <c r="V58" s="66"/>
      <c r="W58" s="66"/>
      <c r="X58" s="14">
        <f>IF('[1]Journée16'!$L$7="","",'[1]Journée16'!$L$7)</f>
      </c>
      <c r="Y58" s="14">
        <f>IF('[1]Journée16'!$X$7="","",'[1]Journée16'!$X$7)</f>
      </c>
      <c r="Z58" s="66" t="str">
        <f>'[1]Journée16'!$AI$7</f>
        <v>LAMBALLE 2</v>
      </c>
      <c r="AA58" s="66"/>
      <c r="AB58" s="66"/>
      <c r="AC58" s="66"/>
      <c r="AD58" s="67"/>
    </row>
    <row r="59" spans="5:30" ht="18" customHeight="1">
      <c r="E59" s="68" t="str">
        <f>'[1]Journée7'!$J$10</f>
        <v>PLAINTEL</v>
      </c>
      <c r="F59" s="69" t="s">
        <v>26</v>
      </c>
      <c r="G59" s="69" t="s">
        <v>26</v>
      </c>
      <c r="H59" s="69" t="s">
        <v>26</v>
      </c>
      <c r="I59" s="69" t="s">
        <v>26</v>
      </c>
      <c r="J59" s="15">
        <f>IF('[1]Journée7'!$L$10="","",'[1]Journée7'!$L$10)</f>
        <v>0</v>
      </c>
      <c r="K59" s="15" t="str">
        <f>IF('[1]Journée7'!$X$10="","",'[1]Journée7'!$X$10)</f>
        <v>FNE</v>
      </c>
      <c r="L59" s="69" t="str">
        <f>'[1]Journée7'!$AI$10</f>
        <v>PONTIVY 2</v>
      </c>
      <c r="M59" s="69"/>
      <c r="N59" s="69"/>
      <c r="O59" s="69"/>
      <c r="P59" s="70"/>
      <c r="S59" s="68" t="str">
        <f>'[1]Journée16'!$J$10</f>
        <v>PONTIVY 2</v>
      </c>
      <c r="T59" s="69"/>
      <c r="U59" s="69"/>
      <c r="V59" s="69"/>
      <c r="W59" s="69"/>
      <c r="X59" s="15">
        <f>IF('[1]Journée16'!$L$10="","",'[1]Journée16'!$L$10)</f>
      </c>
      <c r="Y59" s="15">
        <f>IF('[1]Journée16'!$X$10="","",'[1]Journée16'!$X$10)</f>
      </c>
      <c r="Z59" s="69" t="str">
        <f>'[1]Journée16'!$AI$10</f>
        <v>PLAINTEL</v>
      </c>
      <c r="AA59" s="69"/>
      <c r="AB59" s="69"/>
      <c r="AC59" s="69"/>
      <c r="AD59" s="70"/>
    </row>
    <row r="60" spans="5:30" ht="18" customHeight="1">
      <c r="E60" s="68" t="str">
        <f>'[1]Journée7'!$J$13</f>
        <v>LAMBALLE 1</v>
      </c>
      <c r="F60" s="69" t="s">
        <v>20</v>
      </c>
      <c r="G60" s="69" t="s">
        <v>20</v>
      </c>
      <c r="H60" s="69" t="s">
        <v>20</v>
      </c>
      <c r="I60" s="69" t="s">
        <v>20</v>
      </c>
      <c r="J60" s="15">
        <f>IF('[1]Journée7'!$L$13="","",'[1]Journée7'!$L$13)</f>
        <v>10</v>
      </c>
      <c r="K60" s="15">
        <f>IF('[1]Journée7'!$X$13="","",'[1]Journée7'!$X$13)</f>
        <v>6</v>
      </c>
      <c r="L60" s="69" t="str">
        <f>'[1]Journée7'!$AI$13</f>
        <v>SIBIRIL 2</v>
      </c>
      <c r="M60" s="69"/>
      <c r="N60" s="69"/>
      <c r="O60" s="69"/>
      <c r="P60" s="70"/>
      <c r="S60" s="68" t="str">
        <f>'[1]Journée16'!$J$13</f>
        <v>SIBIRIL 2</v>
      </c>
      <c r="T60" s="69"/>
      <c r="U60" s="69"/>
      <c r="V60" s="69"/>
      <c r="W60" s="69"/>
      <c r="X60" s="15">
        <f>IF('[1]Journée16'!$L$13="","",'[1]Journée16'!$L$13)</f>
      </c>
      <c r="Y60" s="15">
        <f>IF('[1]Journée16'!$X$13="","",'[1]Journée16'!$X$13)</f>
      </c>
      <c r="Z60" s="69" t="str">
        <f>'[1]Journée16'!$AI$13</f>
        <v>LAMBALLE 1</v>
      </c>
      <c r="AA60" s="69"/>
      <c r="AB60" s="69"/>
      <c r="AC60" s="69"/>
      <c r="AD60" s="70"/>
    </row>
    <row r="61" spans="5:30" ht="18" customHeight="1">
      <c r="E61" s="68" t="str">
        <f>'[1]Journée7'!$J$16</f>
        <v>CARNAC</v>
      </c>
      <c r="F61" s="69" t="s">
        <v>25</v>
      </c>
      <c r="G61" s="69" t="s">
        <v>25</v>
      </c>
      <c r="H61" s="69" t="s">
        <v>25</v>
      </c>
      <c r="I61" s="69" t="s">
        <v>25</v>
      </c>
      <c r="J61" s="15">
        <f>IF('[1]Journée7'!$L$16="","",'[1]Journée7'!$L$16)</f>
        <v>8</v>
      </c>
      <c r="K61" s="15">
        <f>IF('[1]Journée7'!$X$16="","",'[1]Journée7'!$X$16)</f>
        <v>8</v>
      </c>
      <c r="L61" s="69" t="str">
        <f>'[1]Journée7'!$AI$16</f>
        <v>LAMBALLE 3</v>
      </c>
      <c r="M61" s="69"/>
      <c r="N61" s="69"/>
      <c r="O61" s="69"/>
      <c r="P61" s="70"/>
      <c r="S61" s="68" t="str">
        <f>'[1]Journée16'!$J$16</f>
        <v>LAMBALLE 3</v>
      </c>
      <c r="T61" s="69"/>
      <c r="U61" s="69"/>
      <c r="V61" s="69"/>
      <c r="W61" s="69"/>
      <c r="X61" s="15">
        <f>IF('[1]Journée16'!$L$16="","",'[1]Journée16'!$L$16)</f>
      </c>
      <c r="Y61" s="15">
        <f>IF('[1]Journée16'!$X$16="","",'[1]Journée16'!$X$16)</f>
      </c>
      <c r="Z61" s="69" t="str">
        <f>'[1]Journée16'!$AI$16</f>
        <v>CARNAC</v>
      </c>
      <c r="AA61" s="69"/>
      <c r="AB61" s="69"/>
      <c r="AC61" s="69"/>
      <c r="AD61" s="70"/>
    </row>
    <row r="62" spans="5:30" ht="18" customHeight="1" thickBot="1">
      <c r="E62" s="71" t="str">
        <f>'[1]Journée7'!$J$19</f>
        <v>GUIDEL 2</v>
      </c>
      <c r="F62" s="72"/>
      <c r="G62" s="72"/>
      <c r="H62" s="72"/>
      <c r="I62" s="73"/>
      <c r="J62" s="17">
        <f>IF('[1]Journée7'!$L$19="","",'[1]Journée7'!$L$19)</f>
        <v>9</v>
      </c>
      <c r="K62" s="17">
        <f>IF('[1]Journée7'!$X$19="","",'[1]Journée7'!$X$19)</f>
        <v>7</v>
      </c>
      <c r="L62" s="74" t="str">
        <f>'[1]Journée7'!$AI$19</f>
        <v>SAINT BRIEUC 1</v>
      </c>
      <c r="M62" s="72"/>
      <c r="N62" s="72"/>
      <c r="O62" s="72"/>
      <c r="P62" s="75"/>
      <c r="S62" s="71" t="str">
        <f>'[1]Journée16'!$J$19</f>
        <v>SAINT BRIEUC 1</v>
      </c>
      <c r="T62" s="72"/>
      <c r="U62" s="72"/>
      <c r="V62" s="72"/>
      <c r="W62" s="73"/>
      <c r="X62" s="17">
        <f>IF('[1]Journée16'!$L$19="","",'[1]Journée16'!$L$19)</f>
      </c>
      <c r="Y62" s="17">
        <f>IF('[1]Journée16'!$X$19="","",'[1]Journée16'!$X$19)</f>
      </c>
      <c r="Z62" s="74" t="str">
        <f>'[1]Journée16'!$AI$19</f>
        <v>GUIDEL 2</v>
      </c>
      <c r="AA62" s="72"/>
      <c r="AB62" s="72"/>
      <c r="AC62" s="72"/>
      <c r="AD62" s="75"/>
    </row>
    <row r="63" spans="5:30" ht="18" customHeight="1" thickBot="1">
      <c r="E63" s="76" t="s">
        <v>39</v>
      </c>
      <c r="F63" s="77"/>
      <c r="G63" s="77"/>
      <c r="H63" s="77"/>
      <c r="I63" s="77"/>
      <c r="J63" s="77"/>
      <c r="K63" s="77" t="str">
        <f>'[1]Accueil'!C16&amp;'[1]Accueil'!D16&amp;'[1]Accueil'!E16</f>
        <v>25Avril2011</v>
      </c>
      <c r="L63" s="77"/>
      <c r="M63" s="77"/>
      <c r="N63" s="77"/>
      <c r="O63" s="77"/>
      <c r="P63" s="78"/>
      <c r="S63" s="76" t="s">
        <v>40</v>
      </c>
      <c r="T63" s="77"/>
      <c r="U63" s="77"/>
      <c r="V63" s="77"/>
      <c r="W63" s="77"/>
      <c r="X63" s="77"/>
      <c r="Y63" s="77">
        <f>'[1]Accueil'!I16&amp;'[1]Accueil'!J16&amp;'[1]Accueil'!K16</f>
      </c>
      <c r="Z63" s="77"/>
      <c r="AA63" s="77"/>
      <c r="AB63" s="77"/>
      <c r="AC63" s="77"/>
      <c r="AD63" s="78"/>
    </row>
    <row r="64" spans="5:30" ht="19.5">
      <c r="E64" s="65" t="str">
        <f>'[1]Journée8'!$J$7</f>
        <v>PONTIVY 1</v>
      </c>
      <c r="F64" s="66"/>
      <c r="G64" s="66"/>
      <c r="H64" s="66"/>
      <c r="I64" s="66"/>
      <c r="J64" s="14">
        <f>IF('[1]Journée8'!$L$7="","",'[1]Journée8'!$L$7)</f>
        <v>13</v>
      </c>
      <c r="K64" s="14">
        <f>IF('[1]Journée8'!$X$7="","",'[1]Journée8'!$X$7)</f>
        <v>3</v>
      </c>
      <c r="L64" s="66" t="str">
        <f>'[1]Journée8'!$AI$7</f>
        <v>LAMBALLE 3</v>
      </c>
      <c r="M64" s="66"/>
      <c r="N64" s="66"/>
      <c r="O64" s="66"/>
      <c r="P64" s="67"/>
      <c r="S64" s="65" t="str">
        <f>'[1]Journée17'!$J$7</f>
        <v>LAMBALLE 3</v>
      </c>
      <c r="T64" s="66"/>
      <c r="U64" s="66"/>
      <c r="V64" s="66"/>
      <c r="W64" s="66"/>
      <c r="X64" s="14">
        <f>IF('[1]Journée17'!$L$7="","",'[1]Journée17'!$L$7)</f>
      </c>
      <c r="Y64" s="14">
        <f>IF('[1]Journée17'!$X$7="","",'[1]Journée17'!$X$7)</f>
      </c>
      <c r="Z64" s="66" t="str">
        <f>'[1]Journée17'!$AI$7</f>
        <v>PONTIVY 1</v>
      </c>
      <c r="AA64" s="66"/>
      <c r="AB64" s="66"/>
      <c r="AC64" s="66"/>
      <c r="AD64" s="67"/>
    </row>
    <row r="65" spans="5:30" ht="19.5">
      <c r="E65" s="68" t="str">
        <f>'[1]Journée8'!$J$10</f>
        <v>PONTIVY 2</v>
      </c>
      <c r="F65" s="69"/>
      <c r="G65" s="69"/>
      <c r="H65" s="69"/>
      <c r="I65" s="69"/>
      <c r="J65" s="15" t="str">
        <f>IF('[1]Journée8'!$L$10="","",'[1]Journée8'!$L$10)</f>
        <v>FNE</v>
      </c>
      <c r="K65" s="15">
        <f>IF('[1]Journée8'!$X$10="","",'[1]Journée8'!$X$10)</f>
        <v>0</v>
      </c>
      <c r="L65" s="69" t="str">
        <f>'[1]Journée8'!$AI$10</f>
        <v>CARNAC</v>
      </c>
      <c r="M65" s="69"/>
      <c r="N65" s="69"/>
      <c r="O65" s="69"/>
      <c r="P65" s="70"/>
      <c r="S65" s="68" t="str">
        <f>'[1]Journée17'!$J$10</f>
        <v>CARNAC</v>
      </c>
      <c r="T65" s="69"/>
      <c r="U65" s="69"/>
      <c r="V65" s="69"/>
      <c r="W65" s="69"/>
      <c r="X65" s="15">
        <f>IF('[1]Journée17'!$L$10="","",'[1]Journée17'!$L$10)</f>
      </c>
      <c r="Y65" s="15">
        <f>IF('[1]Journée17'!$X$10="","",'[1]Journée17'!$X$10)</f>
      </c>
      <c r="Z65" s="69" t="str">
        <f>'[1]Journée17'!$AI$10</f>
        <v>PONTIVY 2</v>
      </c>
      <c r="AA65" s="69"/>
      <c r="AB65" s="69"/>
      <c r="AC65" s="69"/>
      <c r="AD65" s="70"/>
    </row>
    <row r="66" spans="5:30" ht="19.5">
      <c r="E66" s="68" t="str">
        <f>'[1]Journée8'!$J$13</f>
        <v>GUIDEL 2</v>
      </c>
      <c r="F66" s="69"/>
      <c r="G66" s="69"/>
      <c r="H66" s="69"/>
      <c r="I66" s="69"/>
      <c r="J66" s="15">
        <f>IF('[1]Journée8'!$L$13="","",'[1]Journée8'!$L$13)</f>
        <v>7</v>
      </c>
      <c r="K66" s="15">
        <f>IF('[1]Journée8'!$X$13="","",'[1]Journée8'!$X$13)</f>
        <v>9</v>
      </c>
      <c r="L66" s="69" t="str">
        <f>'[1]Journée8'!$AI$13</f>
        <v>LAMBALLE 1</v>
      </c>
      <c r="M66" s="69"/>
      <c r="N66" s="69"/>
      <c r="O66" s="69"/>
      <c r="P66" s="70"/>
      <c r="S66" s="68" t="str">
        <f>'[1]Journée17'!$J$13</f>
        <v>LAMBALLE 1</v>
      </c>
      <c r="T66" s="69"/>
      <c r="U66" s="69"/>
      <c r="V66" s="69"/>
      <c r="W66" s="69"/>
      <c r="X66" s="15">
        <f>IF('[1]Journée17'!$L$13="","",'[1]Journée17'!$L$13)</f>
      </c>
      <c r="Y66" s="15">
        <f>IF('[1]Journée17'!$X$13="","",'[1]Journée17'!$X$13)</f>
      </c>
      <c r="Z66" s="69" t="str">
        <f>'[1]Journée17'!$AI$13</f>
        <v>GUIDEL 2</v>
      </c>
      <c r="AA66" s="69"/>
      <c r="AB66" s="69"/>
      <c r="AC66" s="69"/>
      <c r="AD66" s="70"/>
    </row>
    <row r="67" spans="5:30" ht="19.5">
      <c r="E67" s="68" t="str">
        <f>'[1]Journée8'!$J$16</f>
        <v>LAMBALLE 2</v>
      </c>
      <c r="F67" s="69"/>
      <c r="G67" s="69"/>
      <c r="H67" s="69"/>
      <c r="I67" s="69"/>
      <c r="J67" s="15" t="str">
        <f>IF('[1]Journée8'!$L$16="","",'[1]Journée8'!$L$16)</f>
        <v>FE</v>
      </c>
      <c r="K67" s="15">
        <f>IF('[1]Journée8'!$X$16="","",'[1]Journée8'!$X$16)</f>
        <v>0</v>
      </c>
      <c r="L67" s="69" t="str">
        <f>'[1]Journée8'!$AI$16</f>
        <v>SAINT BRIEUC 1</v>
      </c>
      <c r="M67" s="69"/>
      <c r="N67" s="69"/>
      <c r="O67" s="69"/>
      <c r="P67" s="70"/>
      <c r="S67" s="68" t="str">
        <f>'[1]Journée17'!$J$16</f>
        <v>SAINT BRIEUC 1</v>
      </c>
      <c r="T67" s="69"/>
      <c r="U67" s="69"/>
      <c r="V67" s="69"/>
      <c r="W67" s="69"/>
      <c r="X67" s="15">
        <f>IF('[1]Journée17'!$L$16="","",'[1]Journée17'!$L$16)</f>
      </c>
      <c r="Y67" s="15">
        <f>IF('[1]Journée17'!$X$16="","",'[1]Journée17'!$X$16)</f>
      </c>
      <c r="Z67" s="69" t="str">
        <f>'[1]Journée17'!$AI$16</f>
        <v>LAMBALLE 2</v>
      </c>
      <c r="AA67" s="69"/>
      <c r="AB67" s="69"/>
      <c r="AC67" s="69"/>
      <c r="AD67" s="70"/>
    </row>
    <row r="68" spans="5:30" ht="20.25" thickBot="1">
      <c r="E68" s="71" t="str">
        <f>'[1]Journée8'!$J$19</f>
        <v>SIBIRIL 2</v>
      </c>
      <c r="F68" s="72"/>
      <c r="G68" s="72"/>
      <c r="H68" s="72"/>
      <c r="I68" s="73"/>
      <c r="J68" s="17">
        <f>IF('[1]Journée8'!$L$19="","",'[1]Journée8'!$L$19)</f>
        <v>13</v>
      </c>
      <c r="K68" s="17">
        <f>IF('[1]Journée8'!$X$19="","",'[1]Journée8'!$X$19)</f>
        <v>3</v>
      </c>
      <c r="L68" s="74" t="str">
        <f>'[1]Journée8'!$AI$19</f>
        <v>PLAINTEL</v>
      </c>
      <c r="M68" s="72"/>
      <c r="N68" s="72"/>
      <c r="O68" s="72"/>
      <c r="P68" s="75"/>
      <c r="S68" s="71" t="str">
        <f>'[1]Journée17'!$J$19</f>
        <v>PLAINTEL</v>
      </c>
      <c r="T68" s="72"/>
      <c r="U68" s="72"/>
      <c r="V68" s="72"/>
      <c r="W68" s="73"/>
      <c r="X68" s="17">
        <f>IF('[1]Journée17'!$L$19="","",'[1]Journée17'!$L$19)</f>
      </c>
      <c r="Y68" s="17">
        <f>IF('[1]Journée17'!$X$19="","",'[1]Journée17'!$X$19)</f>
      </c>
      <c r="Z68" s="74" t="str">
        <f>'[1]Journée17'!$AI$19</f>
        <v>SIBIRIL 2</v>
      </c>
      <c r="AA68" s="72"/>
      <c r="AB68" s="72"/>
      <c r="AC68" s="72"/>
      <c r="AD68" s="75"/>
    </row>
    <row r="69" spans="5:30" ht="16.5" thickBot="1">
      <c r="E69" s="76" t="s">
        <v>41</v>
      </c>
      <c r="F69" s="77"/>
      <c r="G69" s="77"/>
      <c r="H69" s="77"/>
      <c r="I69" s="77"/>
      <c r="J69" s="77"/>
      <c r="K69" s="77" t="str">
        <f>'[1]Accueil'!C17&amp;'[1]Accueil'!D17&amp;'[1]Accueil'!E17</f>
        <v>25Avril2011</v>
      </c>
      <c r="L69" s="77"/>
      <c r="M69" s="77"/>
      <c r="N69" s="77"/>
      <c r="O69" s="77"/>
      <c r="P69" s="78"/>
      <c r="S69" s="76" t="s">
        <v>42</v>
      </c>
      <c r="T69" s="77"/>
      <c r="U69" s="77"/>
      <c r="V69" s="77"/>
      <c r="W69" s="77"/>
      <c r="X69" s="77"/>
      <c r="Y69" s="77">
        <f>'[1]Accueil'!I17&amp;'[1]Accueil'!J17&amp;'[1]Accueil'!K17</f>
      </c>
      <c r="Z69" s="77"/>
      <c r="AA69" s="77"/>
      <c r="AB69" s="77"/>
      <c r="AC69" s="77"/>
      <c r="AD69" s="78"/>
    </row>
    <row r="70" spans="5:30" ht="19.5">
      <c r="E70" s="65" t="str">
        <f>'[1]Journée9'!$J$7</f>
        <v>PONTIVY 1</v>
      </c>
      <c r="F70" s="66"/>
      <c r="G70" s="66"/>
      <c r="H70" s="66"/>
      <c r="I70" s="66"/>
      <c r="J70" s="14">
        <f>IF('[1]Journée9'!$L$7="","",'[1]Journée9'!$L$7)</f>
        <v>9</v>
      </c>
      <c r="K70" s="14">
        <f>IF('[1]Journée9'!$X$7="","",'[1]Journée9'!$X$7)</f>
        <v>7</v>
      </c>
      <c r="L70" s="66" t="str">
        <f>'[1]Journée9'!$AI$7</f>
        <v>SAINT BRIEUC 1</v>
      </c>
      <c r="M70" s="66"/>
      <c r="N70" s="66"/>
      <c r="O70" s="66"/>
      <c r="P70" s="67"/>
      <c r="S70" s="65" t="str">
        <f>'[1]Journée18'!$J$7</f>
        <v>SAINT BRIEUC 1</v>
      </c>
      <c r="T70" s="66"/>
      <c r="U70" s="66"/>
      <c r="V70" s="66"/>
      <c r="W70" s="66"/>
      <c r="X70" s="14">
        <f>IF('[1]Journée18'!$L$7="","",'[1]Journée18'!$L$7)</f>
      </c>
      <c r="Y70" s="14">
        <f>IF('[1]Journée18'!$X$7="","",'[1]Journée18'!$X$7)</f>
      </c>
      <c r="Z70" s="66" t="str">
        <f>'[1]Journée18'!$AI$7</f>
        <v>PONTIVY 1</v>
      </c>
      <c r="AA70" s="66"/>
      <c r="AB70" s="66"/>
      <c r="AC70" s="66"/>
      <c r="AD70" s="67"/>
    </row>
    <row r="71" spans="5:30" ht="19.5">
      <c r="E71" s="68" t="str">
        <f>'[1]Journée9'!$J$10</f>
        <v>SIBIRIL 2</v>
      </c>
      <c r="F71" s="69"/>
      <c r="G71" s="69"/>
      <c r="H71" s="69"/>
      <c r="I71" s="69"/>
      <c r="J71" s="15">
        <f>IF('[1]Journée9'!$L$10="","",'[1]Journée9'!$L$10)</f>
        <v>0</v>
      </c>
      <c r="K71" s="15" t="str">
        <f>IF('[1]Journée9'!$X$10="","",'[1]Journée9'!$X$10)</f>
        <v>FNE</v>
      </c>
      <c r="L71" s="69" t="str">
        <f>'[1]Journée9'!$AI$10</f>
        <v>PONTIVY 2</v>
      </c>
      <c r="M71" s="69"/>
      <c r="N71" s="69"/>
      <c r="O71" s="69"/>
      <c r="P71" s="70"/>
      <c r="S71" s="68" t="str">
        <f>'[1]Journée18'!$J$10</f>
        <v>PONTIVY 2</v>
      </c>
      <c r="T71" s="69"/>
      <c r="U71" s="69"/>
      <c r="V71" s="69"/>
      <c r="W71" s="69"/>
      <c r="X71" s="15">
        <f>IF('[1]Journée18'!$L$10="","",'[1]Journée18'!$L$10)</f>
      </c>
      <c r="Y71" s="15">
        <f>IF('[1]Journée18'!$X$10="","",'[1]Journée18'!$X$10)</f>
      </c>
      <c r="Z71" s="69" t="str">
        <f>'[1]Journée18'!$AI$10</f>
        <v>SIBIRIL 2</v>
      </c>
      <c r="AA71" s="69"/>
      <c r="AB71" s="69"/>
      <c r="AC71" s="69"/>
      <c r="AD71" s="70"/>
    </row>
    <row r="72" spans="5:30" ht="19.5">
      <c r="E72" s="68" t="str">
        <f>'[1]Journée9'!$J$13</f>
        <v>PLAINTEL</v>
      </c>
      <c r="F72" s="69"/>
      <c r="G72" s="69"/>
      <c r="H72" s="69"/>
      <c r="I72" s="69"/>
      <c r="J72" s="15">
        <f>IF('[1]Journée9'!$L$13="","",'[1]Journée9'!$L$13)</f>
        <v>4</v>
      </c>
      <c r="K72" s="15">
        <f>IF('[1]Journée9'!$X$13="","",'[1]Journée9'!$X$13)</f>
        <v>12</v>
      </c>
      <c r="L72" s="69" t="str">
        <f>'[1]Journée9'!$AI$13</f>
        <v>LAMBALLE 1</v>
      </c>
      <c r="M72" s="69"/>
      <c r="N72" s="69"/>
      <c r="O72" s="69"/>
      <c r="P72" s="70"/>
      <c r="S72" s="68" t="str">
        <f>'[1]Journée18'!$J$13</f>
        <v>LAMBALLE 1</v>
      </c>
      <c r="T72" s="69"/>
      <c r="U72" s="69"/>
      <c r="V72" s="69"/>
      <c r="W72" s="69"/>
      <c r="X72" s="15">
        <f>IF('[1]Journée18'!$L$13="","",'[1]Journée18'!$L$13)</f>
      </c>
      <c r="Y72" s="15">
        <f>IF('[1]Journée18'!$X$13="","",'[1]Journée18'!$X$13)</f>
      </c>
      <c r="Z72" s="69" t="str">
        <f>'[1]Journée18'!$AI$13</f>
        <v>PLAINTEL</v>
      </c>
      <c r="AA72" s="69"/>
      <c r="AB72" s="69"/>
      <c r="AC72" s="69"/>
      <c r="AD72" s="70"/>
    </row>
    <row r="73" spans="5:30" ht="19.5">
      <c r="E73" s="68" t="str">
        <f>'[1]Journée9'!$J$16</f>
        <v>CARNAC</v>
      </c>
      <c r="F73" s="69"/>
      <c r="G73" s="69"/>
      <c r="H73" s="69"/>
      <c r="I73" s="69"/>
      <c r="J73" s="15">
        <f>IF('[1]Journée9'!$L$16="","",'[1]Journée9'!$L$16)</f>
        <v>0</v>
      </c>
      <c r="K73" s="15" t="str">
        <f>IF('[1]Journée9'!$X$16="","",'[1]Journée9'!$X$16)</f>
        <v>FE</v>
      </c>
      <c r="L73" s="69" t="str">
        <f>'[1]Journée9'!$AI$16</f>
        <v>LAMBALLE 2</v>
      </c>
      <c r="M73" s="69"/>
      <c r="N73" s="69"/>
      <c r="O73" s="69"/>
      <c r="P73" s="70"/>
      <c r="S73" s="68" t="str">
        <f>'[1]Journée18'!$J$16</f>
        <v>LAMBALLE 2</v>
      </c>
      <c r="T73" s="69"/>
      <c r="U73" s="69"/>
      <c r="V73" s="69"/>
      <c r="W73" s="69"/>
      <c r="X73" s="15">
        <f>IF('[1]Journée18'!$L$16="","",'[1]Journée18'!$L$16)</f>
      </c>
      <c r="Y73" s="15">
        <f>IF('[1]Journée18'!$X$16="","",'[1]Journée18'!$X$16)</f>
      </c>
      <c r="Z73" s="69" t="str">
        <f>'[1]Journée18'!$AI$16</f>
        <v>CARNAC</v>
      </c>
      <c r="AA73" s="69"/>
      <c r="AB73" s="69"/>
      <c r="AC73" s="69"/>
      <c r="AD73" s="70"/>
    </row>
    <row r="74" spans="5:30" ht="20.25" thickBot="1">
      <c r="E74" s="85" t="str">
        <f>'[1]Journée9'!$J$19</f>
        <v>LAMBALLE 3</v>
      </c>
      <c r="F74" s="86"/>
      <c r="G74" s="86"/>
      <c r="H74" s="86"/>
      <c r="I74" s="86"/>
      <c r="J74" s="17">
        <f>IF('[1]Journée9'!$L$19="","",'[1]Journée9'!$L$19)</f>
        <v>5</v>
      </c>
      <c r="K74" s="17">
        <v>11</v>
      </c>
      <c r="L74" s="86" t="str">
        <f>'[1]Journée9'!$AI$19</f>
        <v>GUIDEL 2</v>
      </c>
      <c r="M74" s="86"/>
      <c r="N74" s="86"/>
      <c r="O74" s="86"/>
      <c r="P74" s="87"/>
      <c r="S74" s="85" t="str">
        <f>'[1]Journée18'!$J$16</f>
        <v>LAMBALLE 2</v>
      </c>
      <c r="T74" s="86"/>
      <c r="U74" s="86"/>
      <c r="V74" s="86"/>
      <c r="W74" s="86"/>
      <c r="X74" s="17">
        <f>IF('[1]Journée18'!$L$19="","",'[1]Journée18'!$L$19)</f>
      </c>
      <c r="Y74" s="17">
        <f>IF('[1]Journée18'!$X$19="","",'[1]Journée18'!$X$19)</f>
      </c>
      <c r="Z74" s="86" t="str">
        <f>'[1]Journée18'!$AI$19</f>
        <v>LAMBALLE 3</v>
      </c>
      <c r="AA74" s="86"/>
      <c r="AB74" s="86"/>
      <c r="AC74" s="86"/>
      <c r="AD74" s="87"/>
    </row>
  </sheetData>
  <sheetProtection/>
  <mergeCells count="351">
    <mergeCell ref="D6:E6"/>
    <mergeCell ref="F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D7:E7"/>
    <mergeCell ref="F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D8:E8"/>
    <mergeCell ref="F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D9:E9"/>
    <mergeCell ref="F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D10:E10"/>
    <mergeCell ref="F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D11:E11"/>
    <mergeCell ref="F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D12:E12"/>
    <mergeCell ref="F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D13:E13"/>
    <mergeCell ref="F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D14:E14"/>
    <mergeCell ref="F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D15:E15"/>
    <mergeCell ref="F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D16:E16"/>
    <mergeCell ref="F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D17:AE17"/>
    <mergeCell ref="E20:P20"/>
    <mergeCell ref="S20:AD20"/>
    <mergeCell ref="E21:J21"/>
    <mergeCell ref="K21:P21"/>
    <mergeCell ref="S21:X21"/>
    <mergeCell ref="Y21:AD21"/>
    <mergeCell ref="E22:I22"/>
    <mergeCell ref="L22:P22"/>
    <mergeCell ref="S22:W22"/>
    <mergeCell ref="Z22:AD22"/>
    <mergeCell ref="E23:I23"/>
    <mergeCell ref="L23:P23"/>
    <mergeCell ref="S23:W23"/>
    <mergeCell ref="Z23:AD23"/>
    <mergeCell ref="E24:I24"/>
    <mergeCell ref="L24:P24"/>
    <mergeCell ref="S24:W24"/>
    <mergeCell ref="Z24:AD24"/>
    <mergeCell ref="E25:I25"/>
    <mergeCell ref="L25:P25"/>
    <mergeCell ref="S25:W25"/>
    <mergeCell ref="Z25:AD25"/>
    <mergeCell ref="E26:I26"/>
    <mergeCell ref="L26:P26"/>
    <mergeCell ref="S26:W26"/>
    <mergeCell ref="Z26:AD26"/>
    <mergeCell ref="E27:J27"/>
    <mergeCell ref="K27:P27"/>
    <mergeCell ref="S27:X27"/>
    <mergeCell ref="Y27:AD27"/>
    <mergeCell ref="E28:I28"/>
    <mergeCell ref="L28:P28"/>
    <mergeCell ref="S28:W28"/>
    <mergeCell ref="Z28:AD28"/>
    <mergeCell ref="E29:I29"/>
    <mergeCell ref="L29:P29"/>
    <mergeCell ref="S29:W29"/>
    <mergeCell ref="Z29:AD29"/>
    <mergeCell ref="E30:I30"/>
    <mergeCell ref="L30:P30"/>
    <mergeCell ref="S30:W30"/>
    <mergeCell ref="Z30:AD30"/>
    <mergeCell ref="E31:I31"/>
    <mergeCell ref="L31:P31"/>
    <mergeCell ref="S31:W31"/>
    <mergeCell ref="Z31:AD31"/>
    <mergeCell ref="E32:I32"/>
    <mergeCell ref="L32:P32"/>
    <mergeCell ref="S32:W32"/>
    <mergeCell ref="Z32:AD32"/>
    <mergeCell ref="E33:J33"/>
    <mergeCell ref="K33:P33"/>
    <mergeCell ref="S33:X33"/>
    <mergeCell ref="Y33:AD33"/>
    <mergeCell ref="E34:I34"/>
    <mergeCell ref="L34:P34"/>
    <mergeCell ref="S34:W34"/>
    <mergeCell ref="Z34:AD34"/>
    <mergeCell ref="E35:I35"/>
    <mergeCell ref="L35:P35"/>
    <mergeCell ref="S35:W35"/>
    <mergeCell ref="Z35:AD35"/>
    <mergeCell ref="E36:I36"/>
    <mergeCell ref="L36:P36"/>
    <mergeCell ref="S36:W36"/>
    <mergeCell ref="Z36:AD36"/>
    <mergeCell ref="E37:I37"/>
    <mergeCell ref="L37:P37"/>
    <mergeCell ref="S37:W37"/>
    <mergeCell ref="Z37:AD37"/>
    <mergeCell ref="E38:I38"/>
    <mergeCell ref="L38:P38"/>
    <mergeCell ref="S38:W38"/>
    <mergeCell ref="Z38:AD38"/>
    <mergeCell ref="E39:J39"/>
    <mergeCell ref="K39:P39"/>
    <mergeCell ref="S39:X39"/>
    <mergeCell ref="Y39:AD39"/>
    <mergeCell ref="E40:I40"/>
    <mergeCell ref="L40:P40"/>
    <mergeCell ref="S40:W40"/>
    <mergeCell ref="Z40:AD40"/>
    <mergeCell ref="E41:I41"/>
    <mergeCell ref="L41:P41"/>
    <mergeCell ref="S41:W41"/>
    <mergeCell ref="Z41:AD41"/>
    <mergeCell ref="E42:I42"/>
    <mergeCell ref="L42:P42"/>
    <mergeCell ref="S42:W42"/>
    <mergeCell ref="Z42:AD42"/>
    <mergeCell ref="E43:I43"/>
    <mergeCell ref="L43:P43"/>
    <mergeCell ref="S43:W43"/>
    <mergeCell ref="Z43:AD43"/>
    <mergeCell ref="E44:I44"/>
    <mergeCell ref="L44:P44"/>
    <mergeCell ref="S44:W44"/>
    <mergeCell ref="Z44:AD44"/>
    <mergeCell ref="E45:J45"/>
    <mergeCell ref="K45:P45"/>
    <mergeCell ref="S45:X45"/>
    <mergeCell ref="Y45:AD45"/>
    <mergeCell ref="E46:I46"/>
    <mergeCell ref="L46:P46"/>
    <mergeCell ref="S46:W46"/>
    <mergeCell ref="Z46:AD46"/>
    <mergeCell ref="E47:I47"/>
    <mergeCell ref="L47:P47"/>
    <mergeCell ref="S47:W47"/>
    <mergeCell ref="Z47:AD47"/>
    <mergeCell ref="E48:I48"/>
    <mergeCell ref="L48:P48"/>
    <mergeCell ref="S48:W48"/>
    <mergeCell ref="Z48:AD48"/>
    <mergeCell ref="E49:I49"/>
    <mergeCell ref="L49:P49"/>
    <mergeCell ref="S49:W49"/>
    <mergeCell ref="Z49:AD49"/>
    <mergeCell ref="E50:I50"/>
    <mergeCell ref="L50:P50"/>
    <mergeCell ref="S50:W50"/>
    <mergeCell ref="Z50:AD50"/>
    <mergeCell ref="E51:J51"/>
    <mergeCell ref="K51:P51"/>
    <mergeCell ref="S51:X51"/>
    <mergeCell ref="Y51:AD51"/>
    <mergeCell ref="E52:I52"/>
    <mergeCell ref="L52:P52"/>
    <mergeCell ref="S52:W52"/>
    <mergeCell ref="Z52:AD52"/>
    <mergeCell ref="E53:I53"/>
    <mergeCell ref="L53:P53"/>
    <mergeCell ref="S53:W53"/>
    <mergeCell ref="Z53:AD53"/>
    <mergeCell ref="E54:I54"/>
    <mergeCell ref="L54:P54"/>
    <mergeCell ref="S54:W54"/>
    <mergeCell ref="Z54:AD54"/>
    <mergeCell ref="E55:I55"/>
    <mergeCell ref="L55:P55"/>
    <mergeCell ref="S55:W55"/>
    <mergeCell ref="Z55:AD55"/>
    <mergeCell ref="E56:I56"/>
    <mergeCell ref="L56:P56"/>
    <mergeCell ref="S56:W56"/>
    <mergeCell ref="Z56:AD56"/>
    <mergeCell ref="E57:J57"/>
    <mergeCell ref="K57:P57"/>
    <mergeCell ref="S57:X57"/>
    <mergeCell ref="Y57:AD57"/>
    <mergeCell ref="E58:I58"/>
    <mergeCell ref="L58:P58"/>
    <mergeCell ref="S58:W58"/>
    <mergeCell ref="Z58:AD58"/>
    <mergeCell ref="E59:I59"/>
    <mergeCell ref="L59:P59"/>
    <mergeCell ref="S59:W59"/>
    <mergeCell ref="Z59:AD59"/>
    <mergeCell ref="E60:I60"/>
    <mergeCell ref="L60:P60"/>
    <mergeCell ref="S60:W60"/>
    <mergeCell ref="Z60:AD60"/>
    <mergeCell ref="E61:I61"/>
    <mergeCell ref="L61:P61"/>
    <mergeCell ref="S61:W61"/>
    <mergeCell ref="Z61:AD61"/>
    <mergeCell ref="E62:I62"/>
    <mergeCell ref="L62:P62"/>
    <mergeCell ref="S62:W62"/>
    <mergeCell ref="Z62:AD62"/>
    <mergeCell ref="E63:J63"/>
    <mergeCell ref="K63:P63"/>
    <mergeCell ref="S63:X63"/>
    <mergeCell ref="Y63:AD63"/>
    <mergeCell ref="E64:I64"/>
    <mergeCell ref="L64:P64"/>
    <mergeCell ref="S64:W64"/>
    <mergeCell ref="Z64:AD64"/>
    <mergeCell ref="E65:I65"/>
    <mergeCell ref="L65:P65"/>
    <mergeCell ref="S65:W65"/>
    <mergeCell ref="Z65:AD65"/>
    <mergeCell ref="E66:I66"/>
    <mergeCell ref="L66:P66"/>
    <mergeCell ref="S66:W66"/>
    <mergeCell ref="Z66:AD66"/>
    <mergeCell ref="E67:I67"/>
    <mergeCell ref="L67:P67"/>
    <mergeCell ref="S67:W67"/>
    <mergeCell ref="Z67:AD67"/>
    <mergeCell ref="E68:I68"/>
    <mergeCell ref="L68:P68"/>
    <mergeCell ref="S68:W68"/>
    <mergeCell ref="Z68:AD68"/>
    <mergeCell ref="E69:J69"/>
    <mergeCell ref="K69:P69"/>
    <mergeCell ref="S69:X69"/>
    <mergeCell ref="Y69:AD69"/>
    <mergeCell ref="S73:W73"/>
    <mergeCell ref="Z73:AD73"/>
    <mergeCell ref="E70:I70"/>
    <mergeCell ref="L70:P70"/>
    <mergeCell ref="S70:W70"/>
    <mergeCell ref="Z70:AD70"/>
    <mergeCell ref="E71:I71"/>
    <mergeCell ref="L71:P71"/>
    <mergeCell ref="S71:W71"/>
    <mergeCell ref="Z71:AD71"/>
    <mergeCell ref="E74:I74"/>
    <mergeCell ref="L74:P74"/>
    <mergeCell ref="S74:W74"/>
    <mergeCell ref="Z74:AD74"/>
    <mergeCell ref="E72:I72"/>
    <mergeCell ref="L72:P72"/>
    <mergeCell ref="S72:W72"/>
    <mergeCell ref="Z72:AD72"/>
    <mergeCell ref="E73:I73"/>
    <mergeCell ref="L73:P7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4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indexed="14"/>
  </sheetPr>
  <dimension ref="A1:AH99"/>
  <sheetViews>
    <sheetView showGridLines="0" zoomScale="66" zoomScaleNormal="66" zoomScalePageLayoutView="0" workbookViewId="0" topLeftCell="B1">
      <selection activeCell="A1" sqref="A1"/>
    </sheetView>
  </sheetViews>
  <sheetFormatPr defaultColWidth="11.421875" defaultRowHeight="12.75"/>
  <cols>
    <col min="1" max="1" width="1.7109375" style="0" customWidth="1"/>
    <col min="2" max="5" width="6.57421875" style="0" customWidth="1"/>
    <col min="6" max="6" width="6.7109375" style="0" customWidth="1"/>
    <col min="7" max="7" width="1.7109375" style="0" customWidth="1"/>
    <col min="8" max="8" width="8.7109375" style="0" customWidth="1"/>
    <col min="9" max="9" width="1.57421875" style="0" customWidth="1"/>
    <col min="10" max="10" width="1.7109375" style="0" customWidth="1"/>
    <col min="11" max="14" width="6.57421875" style="0" customWidth="1"/>
    <col min="15" max="15" width="6.7109375" style="0" customWidth="1"/>
    <col min="16" max="16" width="1.7109375" style="0" customWidth="1"/>
    <col min="17" max="17" width="8.7109375" style="0" customWidth="1"/>
    <col min="18" max="18" width="1.57421875" style="0" customWidth="1"/>
    <col min="19" max="19" width="1.7109375" style="0" customWidth="1"/>
    <col min="20" max="23" width="6.57421875" style="0" customWidth="1"/>
    <col min="24" max="24" width="6.7109375" style="0" customWidth="1"/>
    <col min="25" max="25" width="1.7109375" style="0" customWidth="1"/>
    <col min="26" max="26" width="8.7109375" style="0" customWidth="1"/>
    <col min="27" max="27" width="1.57421875" style="0" customWidth="1"/>
    <col min="29" max="29" width="16.57421875" style="0" customWidth="1"/>
    <col min="30" max="34" width="8.7109375" style="0" customWidth="1"/>
    <col min="35" max="41" width="5.7109375" style="0" customWidth="1"/>
  </cols>
  <sheetData>
    <row r="1" spans="1:27" ht="38.25" customHeight="1">
      <c r="A1" s="129" t="s">
        <v>43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9" customHeight="1"/>
    <row r="3" ht="8.25" customHeight="1" thickBot="1"/>
    <row r="4" spans="1:34" ht="13.5" thickTop="1">
      <c r="A4" s="23"/>
      <c r="B4" s="24"/>
      <c r="C4" s="24"/>
      <c r="D4" s="24"/>
      <c r="E4" s="24"/>
      <c r="F4" s="24"/>
      <c r="G4" s="24"/>
      <c r="H4" s="24"/>
      <c r="I4" s="25"/>
      <c r="J4" s="23"/>
      <c r="K4" s="24"/>
      <c r="L4" s="24"/>
      <c r="M4" s="24"/>
      <c r="N4" s="24"/>
      <c r="O4" s="24"/>
      <c r="P4" s="24"/>
      <c r="Q4" s="24"/>
      <c r="R4" s="25"/>
      <c r="S4" s="23"/>
      <c r="T4" s="24"/>
      <c r="U4" s="24"/>
      <c r="V4" s="24"/>
      <c r="W4" s="24"/>
      <c r="X4" s="24"/>
      <c r="Y4" s="24"/>
      <c r="Z4" s="24"/>
      <c r="AA4" s="25"/>
      <c r="AC4" s="128" t="s">
        <v>44</v>
      </c>
      <c r="AD4" s="128"/>
      <c r="AE4" s="128"/>
      <c r="AF4" s="128"/>
      <c r="AG4" s="128"/>
      <c r="AH4" s="128"/>
    </row>
    <row r="5" spans="1:34" ht="19.5">
      <c r="A5" s="26"/>
      <c r="B5" s="123" t="str">
        <f>AC6</f>
        <v>PONTIVY 1</v>
      </c>
      <c r="C5" s="124"/>
      <c r="D5" s="124"/>
      <c r="E5" s="124"/>
      <c r="F5" s="124"/>
      <c r="G5" s="124"/>
      <c r="H5" s="125"/>
      <c r="I5" s="27"/>
      <c r="J5" s="26"/>
      <c r="K5" s="123" t="str">
        <f>AC7</f>
        <v>PONTIVY 2</v>
      </c>
      <c r="L5" s="124"/>
      <c r="M5" s="124"/>
      <c r="N5" s="124"/>
      <c r="O5" s="124"/>
      <c r="P5" s="124"/>
      <c r="Q5" s="125"/>
      <c r="R5" s="27"/>
      <c r="S5" s="26"/>
      <c r="T5" s="123" t="str">
        <f>AC8</f>
        <v>LAMBALLE 1</v>
      </c>
      <c r="U5" s="124"/>
      <c r="V5" s="124"/>
      <c r="W5" s="124"/>
      <c r="X5" s="124"/>
      <c r="Y5" s="124"/>
      <c r="Z5" s="125"/>
      <c r="AA5" s="27"/>
      <c r="AC5" s="28" t="str">
        <f>'[1]Tot_Equipes'!E7</f>
        <v>equipe</v>
      </c>
      <c r="AD5" s="29" t="s">
        <v>45</v>
      </c>
      <c r="AE5" s="30" t="s">
        <v>46</v>
      </c>
      <c r="AF5" s="31" t="s">
        <v>47</v>
      </c>
      <c r="AG5" s="32" t="s">
        <v>48</v>
      </c>
      <c r="AH5" s="33" t="s">
        <v>49</v>
      </c>
    </row>
    <row r="6" spans="1:34" ht="12.75">
      <c r="A6" s="26"/>
      <c r="B6" s="127" t="s">
        <v>44</v>
      </c>
      <c r="C6" s="127"/>
      <c r="D6" s="127"/>
      <c r="E6" s="127"/>
      <c r="F6" s="127"/>
      <c r="G6" s="127"/>
      <c r="H6" s="127"/>
      <c r="I6" s="27"/>
      <c r="J6" s="26"/>
      <c r="K6" s="127" t="s">
        <v>44</v>
      </c>
      <c r="L6" s="127"/>
      <c r="M6" s="127"/>
      <c r="N6" s="127"/>
      <c r="O6" s="127"/>
      <c r="P6" s="127"/>
      <c r="Q6" s="127"/>
      <c r="R6" s="27"/>
      <c r="S6" s="26"/>
      <c r="T6" s="127" t="s">
        <v>44</v>
      </c>
      <c r="U6" s="127"/>
      <c r="V6" s="127"/>
      <c r="W6" s="127"/>
      <c r="X6" s="127"/>
      <c r="Y6" s="127"/>
      <c r="Z6" s="127"/>
      <c r="AA6" s="27"/>
      <c r="AC6" s="34" t="str">
        <f>'[1]Tot_Equipes'!E8</f>
        <v>PONTIVY 1</v>
      </c>
      <c r="AD6" s="29">
        <f>'[1]Tot_Equipes'!G8</f>
        <v>5</v>
      </c>
      <c r="AE6" s="30">
        <f>'[1]Tot_Equipes'!J8</f>
        <v>2</v>
      </c>
      <c r="AF6" s="31">
        <f>'[1]Tot_Equipes'!M8</f>
        <v>2</v>
      </c>
      <c r="AG6" s="32">
        <f>'[1]Tot_Equipes'!P8</f>
        <v>0</v>
      </c>
      <c r="AH6" s="33">
        <f>'[1]Tot_Equipes'!S8</f>
        <v>0</v>
      </c>
    </row>
    <row r="7" spans="1:34" ht="12.75">
      <c r="A7" s="26"/>
      <c r="B7" s="35">
        <f>'[1]Tot_Equipes'!G8</f>
        <v>5</v>
      </c>
      <c r="C7" s="35"/>
      <c r="D7" s="35"/>
      <c r="E7" s="35"/>
      <c r="F7" s="35"/>
      <c r="G7" s="35"/>
      <c r="H7" s="35"/>
      <c r="I7" s="27"/>
      <c r="J7" s="26"/>
      <c r="K7" s="35"/>
      <c r="L7" s="35"/>
      <c r="M7" s="35"/>
      <c r="N7" s="35"/>
      <c r="O7" s="35"/>
      <c r="P7" s="35"/>
      <c r="Q7" s="35"/>
      <c r="R7" s="27"/>
      <c r="S7" s="26"/>
      <c r="T7" s="35"/>
      <c r="U7" s="35"/>
      <c r="V7" s="35"/>
      <c r="W7" s="35"/>
      <c r="X7" s="35"/>
      <c r="Y7" s="35"/>
      <c r="Z7" s="35"/>
      <c r="AA7" s="27"/>
      <c r="AC7" s="34" t="str">
        <f>'[1]Tot_Equipes'!E9</f>
        <v>PONTIVY 2</v>
      </c>
      <c r="AD7" s="29">
        <f>'[1]Tot_Equipes'!G9</f>
        <v>3</v>
      </c>
      <c r="AE7" s="30">
        <f>'[1]Tot_Equipes'!J9</f>
        <v>1</v>
      </c>
      <c r="AF7" s="31">
        <f>'[1]Tot_Equipes'!M9</f>
        <v>2</v>
      </c>
      <c r="AG7" s="32">
        <f>'[1]Tot_Equipes'!P9</f>
        <v>3</v>
      </c>
      <c r="AH7" s="33">
        <f>'[1]Tot_Equipes'!S9</f>
        <v>0</v>
      </c>
    </row>
    <row r="8" spans="1:34" ht="12.75">
      <c r="A8" s="26"/>
      <c r="B8" s="35"/>
      <c r="C8" s="35"/>
      <c r="D8" s="35"/>
      <c r="E8" s="35"/>
      <c r="F8" s="35"/>
      <c r="G8" s="35"/>
      <c r="H8" s="36" t="str">
        <f>"G = "&amp;AD6</f>
        <v>G = 5</v>
      </c>
      <c r="I8" s="27"/>
      <c r="J8" s="26"/>
      <c r="K8" s="35"/>
      <c r="L8" s="35"/>
      <c r="M8" s="35"/>
      <c r="N8" s="35"/>
      <c r="O8" s="35"/>
      <c r="P8" s="35"/>
      <c r="Q8" s="36" t="str">
        <f>"G = "&amp;$AD7</f>
        <v>G = 3</v>
      </c>
      <c r="R8" s="27"/>
      <c r="S8" s="26"/>
      <c r="T8" s="35"/>
      <c r="U8" s="35"/>
      <c r="V8" s="35"/>
      <c r="W8" s="35"/>
      <c r="X8" s="35"/>
      <c r="Y8" s="35"/>
      <c r="Z8" s="36" t="str">
        <f>"G = "&amp;AD8</f>
        <v>G = 6</v>
      </c>
      <c r="AA8" s="27"/>
      <c r="AC8" s="34" t="str">
        <f>'[1]Tot_Equipes'!E10</f>
        <v>LAMBALLE 1</v>
      </c>
      <c r="AD8" s="29">
        <f>'[1]Tot_Equipes'!G10</f>
        <v>6</v>
      </c>
      <c r="AE8" s="30">
        <f>'[1]Tot_Equipes'!J10</f>
        <v>0</v>
      </c>
      <c r="AF8" s="31">
        <f>'[1]Tot_Equipes'!M10</f>
        <v>3</v>
      </c>
      <c r="AG8" s="32">
        <f>'[1]Tot_Equipes'!P10</f>
        <v>0</v>
      </c>
      <c r="AH8" s="33">
        <f>'[1]Tot_Equipes'!S10</f>
        <v>0</v>
      </c>
    </row>
    <row r="9" spans="1:34" ht="12.75">
      <c r="A9" s="26"/>
      <c r="B9" s="35"/>
      <c r="C9" s="35"/>
      <c r="D9" s="35"/>
      <c r="E9" s="35"/>
      <c r="F9" s="35"/>
      <c r="G9" s="35"/>
      <c r="H9" s="37" t="str">
        <f>"P = "&amp;AE6</f>
        <v>P = 2</v>
      </c>
      <c r="I9" s="27"/>
      <c r="J9" s="26"/>
      <c r="K9" s="35"/>
      <c r="L9" s="35"/>
      <c r="M9" s="35"/>
      <c r="N9" s="35"/>
      <c r="O9" s="35"/>
      <c r="P9" s="35"/>
      <c r="Q9" s="37" t="str">
        <f>"P = "&amp;$AE7</f>
        <v>P = 1</v>
      </c>
      <c r="R9" s="27"/>
      <c r="S9" s="26"/>
      <c r="T9" s="35"/>
      <c r="U9" s="35"/>
      <c r="V9" s="35"/>
      <c r="W9" s="35"/>
      <c r="X9" s="35"/>
      <c r="Y9" s="35"/>
      <c r="Z9" s="37" t="str">
        <f>"P = "&amp;AE8</f>
        <v>P = 0</v>
      </c>
      <c r="AA9" s="27"/>
      <c r="AC9" s="34" t="str">
        <f>'[1]Tot_Equipes'!E11</f>
        <v>LAMBALLE 2</v>
      </c>
      <c r="AD9" s="29">
        <f>'[1]Tot_Equipes'!G11</f>
        <v>1</v>
      </c>
      <c r="AE9" s="30">
        <f>'[1]Tot_Equipes'!J11</f>
        <v>6</v>
      </c>
      <c r="AF9" s="31">
        <f>'[1]Tot_Equipes'!M11</f>
        <v>0</v>
      </c>
      <c r="AG9" s="32">
        <f>'[1]Tot_Equipes'!P11</f>
        <v>0</v>
      </c>
      <c r="AH9" s="33">
        <f>'[1]Tot_Equipes'!S11</f>
        <v>1</v>
      </c>
    </row>
    <row r="10" spans="1:34" ht="12.75">
      <c r="A10" s="26"/>
      <c r="B10" s="35"/>
      <c r="C10" s="35"/>
      <c r="D10" s="35"/>
      <c r="E10" s="35"/>
      <c r="F10" s="35"/>
      <c r="G10" s="35"/>
      <c r="H10" s="38" t="str">
        <f>"N = "&amp;AF6</f>
        <v>N = 2</v>
      </c>
      <c r="I10" s="27"/>
      <c r="J10" s="26"/>
      <c r="K10" s="35"/>
      <c r="L10" s="35"/>
      <c r="M10" s="35"/>
      <c r="N10" s="35"/>
      <c r="O10" s="35"/>
      <c r="P10" s="35"/>
      <c r="Q10" s="38" t="str">
        <f>"N = "&amp;$AF7</f>
        <v>N = 2</v>
      </c>
      <c r="R10" s="27"/>
      <c r="S10" s="26"/>
      <c r="T10" s="35"/>
      <c r="U10" s="35"/>
      <c r="V10" s="35"/>
      <c r="W10" s="35"/>
      <c r="X10" s="35"/>
      <c r="Y10" s="35"/>
      <c r="Z10" s="38" t="str">
        <f>"N = "&amp;AF8</f>
        <v>N = 3</v>
      </c>
      <c r="AA10" s="27"/>
      <c r="AC10" s="34" t="str">
        <f>'[1]Tot_Equipes'!E12</f>
        <v>LAMBALLE 3</v>
      </c>
      <c r="AD10" s="29">
        <f>'[1]Tot_Equipes'!G12</f>
        <v>3</v>
      </c>
      <c r="AE10" s="30">
        <f>'[1]Tot_Equipes'!J12</f>
        <v>3</v>
      </c>
      <c r="AF10" s="31">
        <f>'[1]Tot_Equipes'!M12</f>
        <v>3</v>
      </c>
      <c r="AG10" s="32">
        <f>'[1]Tot_Equipes'!P12</f>
        <v>0</v>
      </c>
      <c r="AH10" s="33">
        <f>'[1]Tot_Equipes'!S12</f>
        <v>0</v>
      </c>
    </row>
    <row r="11" spans="1:34" ht="12.75">
      <c r="A11" s="26"/>
      <c r="B11" s="35"/>
      <c r="C11" s="35"/>
      <c r="D11" s="35"/>
      <c r="E11" s="35"/>
      <c r="F11" s="35"/>
      <c r="G11" s="35"/>
      <c r="H11" s="39" t="str">
        <f>"FNE = "&amp;AG6</f>
        <v>FNE = 0</v>
      </c>
      <c r="I11" s="27"/>
      <c r="J11" s="26"/>
      <c r="K11" s="35"/>
      <c r="L11" s="35"/>
      <c r="M11" s="35"/>
      <c r="N11" s="35"/>
      <c r="O11" s="35"/>
      <c r="P11" s="35"/>
      <c r="Q11" s="39" t="str">
        <f>"FNE = "&amp;$AG7</f>
        <v>FNE = 3</v>
      </c>
      <c r="R11" s="27"/>
      <c r="S11" s="26"/>
      <c r="T11" s="35"/>
      <c r="U11" s="35"/>
      <c r="V11" s="35"/>
      <c r="W11" s="35"/>
      <c r="X11" s="35"/>
      <c r="Y11" s="35"/>
      <c r="Z11" s="39" t="str">
        <f>"FNE = "&amp;AG8</f>
        <v>FNE = 0</v>
      </c>
      <c r="AA11" s="27"/>
      <c r="AC11" s="34" t="str">
        <f>'[1]Tot_Equipes'!E13</f>
        <v>PLAINTEL</v>
      </c>
      <c r="AD11" s="29">
        <f>'[1]Tot_Equipes'!G13</f>
        <v>4</v>
      </c>
      <c r="AE11" s="30">
        <f>'[1]Tot_Equipes'!J13</f>
        <v>4</v>
      </c>
      <c r="AF11" s="31">
        <f>'[1]Tot_Equipes'!M13</f>
        <v>1</v>
      </c>
      <c r="AG11" s="32">
        <f>'[1]Tot_Equipes'!P13</f>
        <v>0</v>
      </c>
      <c r="AH11" s="33">
        <f>'[1]Tot_Equipes'!S13</f>
        <v>0</v>
      </c>
    </row>
    <row r="12" spans="1:34" ht="12.75">
      <c r="A12" s="26"/>
      <c r="B12" s="35"/>
      <c r="C12" s="35"/>
      <c r="D12" s="35"/>
      <c r="E12" s="35"/>
      <c r="F12" s="35"/>
      <c r="G12" s="35"/>
      <c r="H12" s="40" t="str">
        <f>"FE = "&amp;AH6</f>
        <v>FE = 0</v>
      </c>
      <c r="I12" s="27"/>
      <c r="J12" s="26"/>
      <c r="K12" s="35"/>
      <c r="L12" s="35"/>
      <c r="M12" s="35"/>
      <c r="N12" s="35"/>
      <c r="O12" s="35"/>
      <c r="P12" s="35"/>
      <c r="Q12" s="40" t="str">
        <f>"FE = "&amp;AH7</f>
        <v>FE = 0</v>
      </c>
      <c r="R12" s="27"/>
      <c r="S12" s="26"/>
      <c r="T12" s="35"/>
      <c r="U12" s="35"/>
      <c r="V12" s="35"/>
      <c r="W12" s="35"/>
      <c r="X12" s="35"/>
      <c r="Y12" s="35"/>
      <c r="Z12" s="40" t="str">
        <f>"FE = "&amp;AH8</f>
        <v>FE = 0</v>
      </c>
      <c r="AA12" s="27"/>
      <c r="AC12" s="34" t="str">
        <f>'[1]Tot_Equipes'!E14</f>
        <v>SIBIRIL 2</v>
      </c>
      <c r="AD12" s="29">
        <f>'[1]Tot_Equipes'!G14</f>
        <v>5</v>
      </c>
      <c r="AE12" s="30">
        <f>'[1]Tot_Equipes'!J14</f>
        <v>2</v>
      </c>
      <c r="AF12" s="31">
        <f>'[1]Tot_Equipes'!M14</f>
        <v>2</v>
      </c>
      <c r="AG12" s="32">
        <f>'[1]Tot_Equipes'!P14</f>
        <v>0</v>
      </c>
      <c r="AH12" s="33">
        <f>'[1]Tot_Equipes'!S14</f>
        <v>0</v>
      </c>
    </row>
    <row r="13" spans="1:34" ht="12.75">
      <c r="A13" s="26"/>
      <c r="B13" s="121" t="s">
        <v>50</v>
      </c>
      <c r="C13" s="121"/>
      <c r="D13" s="121"/>
      <c r="E13" s="121"/>
      <c r="F13" s="121"/>
      <c r="G13" s="121"/>
      <c r="H13" s="121"/>
      <c r="I13" s="27"/>
      <c r="J13" s="26"/>
      <c r="K13" s="121" t="s">
        <v>50</v>
      </c>
      <c r="L13" s="121"/>
      <c r="M13" s="121"/>
      <c r="N13" s="121"/>
      <c r="O13" s="121"/>
      <c r="P13" s="121"/>
      <c r="Q13" s="121"/>
      <c r="R13" s="27"/>
      <c r="S13" s="26"/>
      <c r="T13" s="121" t="s">
        <v>50</v>
      </c>
      <c r="U13" s="121"/>
      <c r="V13" s="121"/>
      <c r="W13" s="121"/>
      <c r="X13" s="121"/>
      <c r="Y13" s="121"/>
      <c r="Z13" s="121"/>
      <c r="AA13" s="27"/>
      <c r="AC13" s="34" t="str">
        <f>'[1]Tot_Equipes'!E15</f>
        <v>GUIDEL 2</v>
      </c>
      <c r="AD13" s="29">
        <f>'[1]Tot_Equipes'!G15</f>
        <v>3</v>
      </c>
      <c r="AE13" s="30">
        <f>'[1]Tot_Equipes'!J15</f>
        <v>5</v>
      </c>
      <c r="AF13" s="31">
        <f>'[1]Tot_Equipes'!M15</f>
        <v>1</v>
      </c>
      <c r="AG13" s="32">
        <f>'[1]Tot_Equipes'!P15</f>
        <v>0</v>
      </c>
      <c r="AH13" s="33">
        <f>'[1]Tot_Equipes'!S15</f>
        <v>0</v>
      </c>
    </row>
    <row r="14" spans="1:34" ht="12.75">
      <c r="A14" s="26"/>
      <c r="B14" s="35">
        <f>'[1]Tot_Equipes'!I8</f>
        <v>2</v>
      </c>
      <c r="C14" s="35">
        <f>'[1]Tot_Equipes'!L8</f>
        <v>2</v>
      </c>
      <c r="D14" s="35"/>
      <c r="E14" s="35"/>
      <c r="F14" s="35"/>
      <c r="G14" s="35"/>
      <c r="H14" s="35"/>
      <c r="I14" s="27"/>
      <c r="J14" s="26"/>
      <c r="K14" s="35"/>
      <c r="L14" s="35"/>
      <c r="M14" s="35"/>
      <c r="N14" s="35"/>
      <c r="O14" s="35"/>
      <c r="P14" s="35"/>
      <c r="Q14" s="35"/>
      <c r="R14" s="27"/>
      <c r="S14" s="26"/>
      <c r="T14" s="35"/>
      <c r="U14" s="35"/>
      <c r="V14" s="35"/>
      <c r="W14" s="35"/>
      <c r="X14" s="35"/>
      <c r="Y14" s="35"/>
      <c r="Z14" s="35"/>
      <c r="AA14" s="27"/>
      <c r="AC14" s="34" t="str">
        <f>'[1]Tot_Equipes'!E16</f>
        <v>SAINT BRIEUC 1</v>
      </c>
      <c r="AD14" s="29">
        <f>'[1]Tot_Equipes'!G16</f>
        <v>3</v>
      </c>
      <c r="AE14" s="30">
        <f>'[1]Tot_Equipes'!J16</f>
        <v>4</v>
      </c>
      <c r="AF14" s="31">
        <f>'[1]Tot_Equipes'!M16</f>
        <v>2</v>
      </c>
      <c r="AG14" s="32">
        <f>'[1]Tot_Equipes'!P16</f>
        <v>0</v>
      </c>
      <c r="AH14" s="33">
        <f>'[1]Tot_Equipes'!S16</f>
        <v>0</v>
      </c>
    </row>
    <row r="15" spans="1:34" ht="12.75">
      <c r="A15" s="26"/>
      <c r="B15" s="35"/>
      <c r="C15" s="35"/>
      <c r="D15" s="35"/>
      <c r="E15" s="35"/>
      <c r="F15" s="35"/>
      <c r="G15" s="35"/>
      <c r="H15" s="36" t="str">
        <f>"G = "&amp;AD34</f>
        <v>G = 2</v>
      </c>
      <c r="I15" s="27"/>
      <c r="J15" s="26"/>
      <c r="K15" s="35"/>
      <c r="L15" s="35"/>
      <c r="M15" s="35"/>
      <c r="N15" s="35"/>
      <c r="O15" s="35"/>
      <c r="P15" s="35"/>
      <c r="Q15" s="36" t="str">
        <f>"G = "&amp;$AD35</f>
        <v>G = 1</v>
      </c>
      <c r="R15" s="27"/>
      <c r="S15" s="26"/>
      <c r="T15" s="35"/>
      <c r="U15" s="35"/>
      <c r="V15" s="35"/>
      <c r="W15" s="35"/>
      <c r="X15" s="35"/>
      <c r="Y15" s="35"/>
      <c r="Z15" s="36" t="str">
        <f>"G = "&amp;$AD36</f>
        <v>G = 3</v>
      </c>
      <c r="AA15" s="27"/>
      <c r="AC15" s="34" t="str">
        <f>'[1]Tot_Equipes'!E17</f>
        <v>CARNAC</v>
      </c>
      <c r="AD15" s="29">
        <f>'[1]Tot_Equipes'!G17</f>
        <v>2</v>
      </c>
      <c r="AE15" s="30">
        <f>'[1]Tot_Equipes'!J17</f>
        <v>4</v>
      </c>
      <c r="AF15" s="31">
        <f>'[1]Tot_Equipes'!M17</f>
        <v>2</v>
      </c>
      <c r="AG15" s="32">
        <f>'[1]Tot_Equipes'!P17</f>
        <v>0</v>
      </c>
      <c r="AH15" s="33">
        <f>'[1]Tot_Equipes'!S17</f>
        <v>0</v>
      </c>
    </row>
    <row r="16" spans="1:33" ht="12.75">
      <c r="A16" s="26"/>
      <c r="B16" s="35"/>
      <c r="C16" s="35"/>
      <c r="D16" s="35"/>
      <c r="E16" s="35"/>
      <c r="F16" s="35"/>
      <c r="G16" s="35"/>
      <c r="H16" s="37" t="str">
        <f>"P = "&amp;AE34</f>
        <v>P = 2</v>
      </c>
      <c r="I16" s="27"/>
      <c r="J16" s="26"/>
      <c r="K16" s="35"/>
      <c r="L16" s="35"/>
      <c r="M16" s="35"/>
      <c r="N16" s="35"/>
      <c r="O16" s="35"/>
      <c r="P16" s="35"/>
      <c r="Q16" s="37" t="str">
        <f>"P = "&amp;$AE35</f>
        <v>P = 0</v>
      </c>
      <c r="R16" s="27"/>
      <c r="S16" s="26"/>
      <c r="T16" s="35"/>
      <c r="U16" s="35"/>
      <c r="V16" s="35"/>
      <c r="W16" s="35"/>
      <c r="X16" s="35"/>
      <c r="Y16" s="35"/>
      <c r="Z16" s="37" t="str">
        <f>"P = "&amp;$AE36</f>
        <v>P = 0</v>
      </c>
      <c r="AA16" s="27"/>
      <c r="AC16" s="41"/>
      <c r="AD16" s="20"/>
      <c r="AE16" s="20"/>
      <c r="AF16" s="20"/>
      <c r="AG16" s="20"/>
    </row>
    <row r="17" spans="1:33" ht="12.75">
      <c r="A17" s="26"/>
      <c r="B17" s="35"/>
      <c r="C17" s="35"/>
      <c r="D17" s="35"/>
      <c r="E17" s="35"/>
      <c r="F17" s="35"/>
      <c r="G17" s="35"/>
      <c r="H17" s="38" t="str">
        <f>"N = "&amp;AF34</f>
        <v>N = 1</v>
      </c>
      <c r="I17" s="27"/>
      <c r="J17" s="26"/>
      <c r="K17" s="35"/>
      <c r="L17" s="35"/>
      <c r="M17" s="35"/>
      <c r="N17" s="35"/>
      <c r="O17" s="35"/>
      <c r="P17" s="35"/>
      <c r="Q17" s="38" t="str">
        <f>"N = "&amp;$AF35</f>
        <v>N = 2</v>
      </c>
      <c r="R17" s="27"/>
      <c r="S17" s="26"/>
      <c r="T17" s="35"/>
      <c r="U17" s="35"/>
      <c r="V17" s="35"/>
      <c r="W17" s="35"/>
      <c r="X17" s="35"/>
      <c r="Y17" s="35"/>
      <c r="Z17" s="38" t="str">
        <f>"N = "&amp;$AF36</f>
        <v>N = 1</v>
      </c>
      <c r="AA17" s="27"/>
      <c r="AC17" s="41"/>
      <c r="AD17" s="20"/>
      <c r="AE17" s="20"/>
      <c r="AF17" s="20"/>
      <c r="AG17" s="20"/>
    </row>
    <row r="18" spans="1:34" ht="12.75">
      <c r="A18" s="26"/>
      <c r="B18" s="35"/>
      <c r="C18" s="35"/>
      <c r="D18" s="35"/>
      <c r="E18" s="35"/>
      <c r="F18" s="35"/>
      <c r="G18" s="35"/>
      <c r="H18" s="39" t="str">
        <f>"FNE = "&amp;AG34</f>
        <v>FNE = 0</v>
      </c>
      <c r="I18" s="27"/>
      <c r="J18" s="26"/>
      <c r="K18" s="35"/>
      <c r="L18" s="35"/>
      <c r="M18" s="35"/>
      <c r="N18" s="35"/>
      <c r="O18" s="35"/>
      <c r="P18" s="35"/>
      <c r="Q18" s="39" t="str">
        <f>"FNE = "&amp;$AG35</f>
        <v>FNE = 1</v>
      </c>
      <c r="R18" s="27"/>
      <c r="S18" s="26"/>
      <c r="T18" s="35"/>
      <c r="U18" s="35"/>
      <c r="V18" s="35"/>
      <c r="W18" s="35"/>
      <c r="X18" s="35"/>
      <c r="Y18" s="35"/>
      <c r="Z18" s="39" t="str">
        <f>"FNE = "&amp;$AG36</f>
        <v>FNE = 0</v>
      </c>
      <c r="AA18" s="27"/>
      <c r="AC18" s="128" t="s">
        <v>51</v>
      </c>
      <c r="AD18" s="128"/>
      <c r="AE18" s="128"/>
      <c r="AF18" s="128"/>
      <c r="AG18" s="128"/>
      <c r="AH18" s="128"/>
    </row>
    <row r="19" spans="1:34" ht="12.75">
      <c r="A19" s="26"/>
      <c r="B19" s="35"/>
      <c r="C19" s="35"/>
      <c r="D19" s="35"/>
      <c r="E19" s="35"/>
      <c r="F19" s="35"/>
      <c r="G19" s="35"/>
      <c r="H19" s="40" t="str">
        <f>"FE = "&amp;AH34</f>
        <v>FE = 0</v>
      </c>
      <c r="I19" s="27"/>
      <c r="J19" s="26"/>
      <c r="K19" s="35"/>
      <c r="L19" s="35"/>
      <c r="M19" s="35"/>
      <c r="N19" s="35"/>
      <c r="O19" s="35"/>
      <c r="P19" s="35"/>
      <c r="Q19" s="40" t="str">
        <f>"FE = "&amp;AH35</f>
        <v>FE = 0</v>
      </c>
      <c r="R19" s="27"/>
      <c r="S19" s="26"/>
      <c r="T19" s="35"/>
      <c r="U19" s="35"/>
      <c r="V19" s="35"/>
      <c r="W19" s="35"/>
      <c r="X19" s="35"/>
      <c r="Y19" s="35"/>
      <c r="Z19" s="40" t="str">
        <f>"FE = "&amp;AH36</f>
        <v>FE = 0</v>
      </c>
      <c r="AA19" s="27"/>
      <c r="AC19" s="28" t="str">
        <f>'[1]Tot_Equipes'!E7</f>
        <v>equipe</v>
      </c>
      <c r="AD19" s="29" t="s">
        <v>45</v>
      </c>
      <c r="AE19" s="30" t="s">
        <v>46</v>
      </c>
      <c r="AF19" s="31" t="s">
        <v>47</v>
      </c>
      <c r="AG19" s="32" t="s">
        <v>48</v>
      </c>
      <c r="AH19" s="33" t="s">
        <v>49</v>
      </c>
    </row>
    <row r="20" spans="1:34" ht="12.75">
      <c r="A20" s="26"/>
      <c r="B20" s="121" t="s">
        <v>51</v>
      </c>
      <c r="C20" s="121"/>
      <c r="D20" s="121"/>
      <c r="E20" s="121"/>
      <c r="F20" s="121"/>
      <c r="G20" s="121"/>
      <c r="H20" s="121"/>
      <c r="I20" s="27"/>
      <c r="J20" s="26"/>
      <c r="K20" s="121" t="s">
        <v>51</v>
      </c>
      <c r="L20" s="121"/>
      <c r="M20" s="121"/>
      <c r="N20" s="121"/>
      <c r="O20" s="121"/>
      <c r="P20" s="121"/>
      <c r="Q20" s="121"/>
      <c r="R20" s="27"/>
      <c r="S20" s="26"/>
      <c r="T20" s="121" t="s">
        <v>51</v>
      </c>
      <c r="U20" s="121"/>
      <c r="V20" s="121"/>
      <c r="W20" s="121"/>
      <c r="X20" s="121"/>
      <c r="Y20" s="121"/>
      <c r="Z20" s="121"/>
      <c r="AA20" s="27"/>
      <c r="AC20" s="34" t="str">
        <f>'[1]Tot_Equipes'!E8</f>
        <v>PONTIVY 1</v>
      </c>
      <c r="AD20" s="29">
        <f>'[1]Tot_Equipes'!H8</f>
        <v>3</v>
      </c>
      <c r="AE20" s="30">
        <f>'[1]Tot_Equipes'!K8</f>
        <v>0</v>
      </c>
      <c r="AF20" s="31">
        <f>'[1]Tot_Equipes'!N8</f>
        <v>1</v>
      </c>
      <c r="AG20" s="32">
        <f>'[1]Tot_Equipes'!Q8</f>
        <v>0</v>
      </c>
      <c r="AH20" s="33">
        <f>'[1]Tot_Equipes'!T8</f>
        <v>0</v>
      </c>
    </row>
    <row r="21" spans="1:34" ht="12.75">
      <c r="A21" s="26"/>
      <c r="B21" s="35">
        <f>'[1]Tot_Equipes'!H8</f>
        <v>3</v>
      </c>
      <c r="C21" s="35">
        <f>'[1]Tot_Equipes'!K8</f>
        <v>0</v>
      </c>
      <c r="D21" s="35"/>
      <c r="E21" s="35"/>
      <c r="F21" s="35"/>
      <c r="G21" s="35"/>
      <c r="H21" s="35"/>
      <c r="I21" s="27"/>
      <c r="J21" s="26"/>
      <c r="K21" s="35"/>
      <c r="L21" s="35"/>
      <c r="M21" s="35"/>
      <c r="N21" s="35"/>
      <c r="O21" s="35"/>
      <c r="P21" s="35"/>
      <c r="Q21" s="35"/>
      <c r="R21" s="27"/>
      <c r="S21" s="26"/>
      <c r="T21" s="35"/>
      <c r="U21" s="35"/>
      <c r="V21" s="35"/>
      <c r="W21" s="35"/>
      <c r="X21" s="35"/>
      <c r="Y21" s="35"/>
      <c r="Z21" s="35"/>
      <c r="AA21" s="27"/>
      <c r="AC21" s="34" t="str">
        <f>'[1]Tot_Equipes'!E9</f>
        <v>PONTIVY 2</v>
      </c>
      <c r="AD21" s="29">
        <f>'[1]Tot_Equipes'!H9</f>
        <v>2</v>
      </c>
      <c r="AE21" s="30">
        <f>'[1]Tot_Equipes'!K9</f>
        <v>1</v>
      </c>
      <c r="AF21" s="31">
        <f>'[1]Tot_Equipes'!N9</f>
        <v>0</v>
      </c>
      <c r="AG21" s="32">
        <f>'[1]Tot_Equipes'!Q9</f>
        <v>2</v>
      </c>
      <c r="AH21" s="33">
        <f>'[1]Tot_Equipes'!T9</f>
        <v>0</v>
      </c>
    </row>
    <row r="22" spans="1:34" ht="12.75">
      <c r="A22" s="26"/>
      <c r="B22" s="35"/>
      <c r="C22" s="35"/>
      <c r="D22" s="35"/>
      <c r="E22" s="35"/>
      <c r="F22" s="35"/>
      <c r="G22" s="35"/>
      <c r="H22" s="36" t="str">
        <f>"G = "&amp;AD20</f>
        <v>G = 3</v>
      </c>
      <c r="I22" s="27"/>
      <c r="J22" s="26"/>
      <c r="K22" s="35"/>
      <c r="L22" s="35"/>
      <c r="M22" s="35"/>
      <c r="N22" s="35"/>
      <c r="O22" s="35"/>
      <c r="P22" s="35"/>
      <c r="Q22" s="36" t="str">
        <f>"G = "&amp;$AD21</f>
        <v>G = 2</v>
      </c>
      <c r="R22" s="27"/>
      <c r="S22" s="26"/>
      <c r="T22" s="35"/>
      <c r="U22" s="35"/>
      <c r="V22" s="35"/>
      <c r="W22" s="35"/>
      <c r="X22" s="35"/>
      <c r="Y22" s="35"/>
      <c r="Z22" s="36" t="str">
        <f>"G = "&amp;$AD22</f>
        <v>G = 3</v>
      </c>
      <c r="AA22" s="27"/>
      <c r="AC22" s="34" t="str">
        <f>'[1]Tot_Equipes'!E10</f>
        <v>LAMBALLE 1</v>
      </c>
      <c r="AD22" s="29">
        <f>'[1]Tot_Equipes'!H10</f>
        <v>3</v>
      </c>
      <c r="AE22" s="30">
        <f>'[1]Tot_Equipes'!K10</f>
        <v>0</v>
      </c>
      <c r="AF22" s="31">
        <f>'[1]Tot_Equipes'!N10</f>
        <v>2</v>
      </c>
      <c r="AG22" s="32">
        <f>'[1]Tot_Equipes'!Q10</f>
        <v>0</v>
      </c>
      <c r="AH22" s="33">
        <f>'[1]Tot_Equipes'!T10</f>
        <v>0</v>
      </c>
    </row>
    <row r="23" spans="1:34" ht="12.75">
      <c r="A23" s="26"/>
      <c r="B23" s="35"/>
      <c r="C23" s="35"/>
      <c r="D23" s="35"/>
      <c r="E23" s="35"/>
      <c r="F23" s="35"/>
      <c r="G23" s="35"/>
      <c r="H23" s="37" t="str">
        <f>"P = "&amp;AE20</f>
        <v>P = 0</v>
      </c>
      <c r="I23" s="27"/>
      <c r="J23" s="26"/>
      <c r="K23" s="35"/>
      <c r="L23" s="35"/>
      <c r="M23" s="35"/>
      <c r="N23" s="35"/>
      <c r="O23" s="35"/>
      <c r="P23" s="35"/>
      <c r="Q23" s="37" t="str">
        <f>"P = "&amp;$AE21</f>
        <v>P = 1</v>
      </c>
      <c r="R23" s="27"/>
      <c r="S23" s="26"/>
      <c r="T23" s="35"/>
      <c r="U23" s="35"/>
      <c r="V23" s="35"/>
      <c r="W23" s="35"/>
      <c r="X23" s="35"/>
      <c r="Y23" s="35"/>
      <c r="Z23" s="37" t="str">
        <f>"P = "&amp;$AE22</f>
        <v>P = 0</v>
      </c>
      <c r="AA23" s="27"/>
      <c r="AC23" s="34" t="str">
        <f>'[1]Tot_Equipes'!E11</f>
        <v>LAMBALLE 2</v>
      </c>
      <c r="AD23" s="29">
        <f>'[1]Tot_Equipes'!H11</f>
        <v>0</v>
      </c>
      <c r="AE23" s="30">
        <f>'[1]Tot_Equipes'!K11</f>
        <v>3</v>
      </c>
      <c r="AF23" s="31">
        <f>'[1]Tot_Equipes'!N11</f>
        <v>0</v>
      </c>
      <c r="AG23" s="32">
        <f>'[1]Tot_Equipes'!Q11</f>
        <v>0</v>
      </c>
      <c r="AH23" s="33">
        <f>'[1]Tot_Equipes'!T11</f>
        <v>0</v>
      </c>
    </row>
    <row r="24" spans="1:34" ht="12.75" customHeight="1">
      <c r="A24" s="26"/>
      <c r="B24" s="35"/>
      <c r="C24" s="35"/>
      <c r="D24" s="35"/>
      <c r="E24" s="35"/>
      <c r="F24" s="35"/>
      <c r="G24" s="35"/>
      <c r="H24" s="38" t="str">
        <f>"N = "&amp;AF20</f>
        <v>N = 1</v>
      </c>
      <c r="I24" s="27"/>
      <c r="J24" s="26"/>
      <c r="K24" s="35"/>
      <c r="L24" s="35"/>
      <c r="M24" s="35"/>
      <c r="N24" s="35"/>
      <c r="O24" s="35"/>
      <c r="P24" s="35"/>
      <c r="Q24" s="38" t="str">
        <f>"N = "&amp;$AF21</f>
        <v>N = 0</v>
      </c>
      <c r="R24" s="27"/>
      <c r="S24" s="26"/>
      <c r="T24" s="35"/>
      <c r="U24" s="35"/>
      <c r="V24" s="35"/>
      <c r="W24" s="35"/>
      <c r="X24" s="35"/>
      <c r="Y24" s="35"/>
      <c r="Z24" s="38" t="str">
        <f>"N = "&amp;$AF22</f>
        <v>N = 2</v>
      </c>
      <c r="AA24" s="27"/>
      <c r="AC24" s="34" t="str">
        <f>'[1]Tot_Equipes'!E12</f>
        <v>LAMBALLE 3</v>
      </c>
      <c r="AD24" s="29">
        <f>'[1]Tot_Equipes'!H12</f>
        <v>1</v>
      </c>
      <c r="AE24" s="30">
        <f>'[1]Tot_Equipes'!K12</f>
        <v>1</v>
      </c>
      <c r="AF24" s="31">
        <f>'[1]Tot_Equipes'!N12</f>
        <v>2</v>
      </c>
      <c r="AG24" s="32">
        <f>'[1]Tot_Equipes'!Q12</f>
        <v>0</v>
      </c>
      <c r="AH24" s="33">
        <f>'[1]Tot_Equipes'!T12</f>
        <v>0</v>
      </c>
    </row>
    <row r="25" spans="1:34" ht="12.75" customHeight="1">
      <c r="A25" s="26"/>
      <c r="B25" s="35"/>
      <c r="C25" s="35"/>
      <c r="D25" s="35"/>
      <c r="E25" s="35"/>
      <c r="F25" s="35"/>
      <c r="G25" s="35"/>
      <c r="H25" s="39" t="str">
        <f>"FNE = "&amp;AG20</f>
        <v>FNE = 0</v>
      </c>
      <c r="I25" s="27"/>
      <c r="J25" s="26"/>
      <c r="K25" s="35"/>
      <c r="L25" s="35"/>
      <c r="M25" s="35"/>
      <c r="N25" s="35"/>
      <c r="O25" s="35"/>
      <c r="P25" s="35"/>
      <c r="Q25" s="39" t="str">
        <f>"FNE = "&amp;$AG21</f>
        <v>FNE = 2</v>
      </c>
      <c r="R25" s="27"/>
      <c r="S25" s="26"/>
      <c r="T25" s="35"/>
      <c r="U25" s="35"/>
      <c r="V25" s="35"/>
      <c r="W25" s="35"/>
      <c r="X25" s="35"/>
      <c r="Y25" s="35"/>
      <c r="Z25" s="39" t="str">
        <f>"FNE = "&amp;$AG22</f>
        <v>FNE = 0</v>
      </c>
      <c r="AA25" s="27"/>
      <c r="AC25" s="34" t="str">
        <f>'[1]Tot_Equipes'!E13</f>
        <v>PLAINTEL</v>
      </c>
      <c r="AD25" s="29">
        <f>'[1]Tot_Equipes'!H13</f>
        <v>2</v>
      </c>
      <c r="AE25" s="30">
        <f>'[1]Tot_Equipes'!K13</f>
        <v>2</v>
      </c>
      <c r="AF25" s="31">
        <f>'[1]Tot_Equipes'!N13</f>
        <v>1</v>
      </c>
      <c r="AG25" s="32">
        <f>'[1]Tot_Equipes'!Q13</f>
        <v>0</v>
      </c>
      <c r="AH25" s="33">
        <f>'[1]Tot_Equipes'!T13</f>
        <v>0</v>
      </c>
    </row>
    <row r="26" spans="1:34" ht="12.75">
      <c r="A26" s="26"/>
      <c r="B26" s="35"/>
      <c r="C26" s="35"/>
      <c r="D26" s="35"/>
      <c r="E26" s="35"/>
      <c r="F26" s="35"/>
      <c r="G26" s="35"/>
      <c r="H26" s="40" t="str">
        <f>"FE = "&amp;AH20</f>
        <v>FE = 0</v>
      </c>
      <c r="I26" s="27"/>
      <c r="J26" s="26"/>
      <c r="K26" s="35"/>
      <c r="L26" s="35"/>
      <c r="M26" s="35"/>
      <c r="N26" s="35"/>
      <c r="O26" s="35"/>
      <c r="P26" s="35"/>
      <c r="Q26" s="40" t="str">
        <f>"FE = "&amp;AH21</f>
        <v>FE = 0</v>
      </c>
      <c r="R26" s="27"/>
      <c r="S26" s="26"/>
      <c r="T26" s="35"/>
      <c r="U26" s="35"/>
      <c r="V26" s="35"/>
      <c r="W26" s="35"/>
      <c r="X26" s="35"/>
      <c r="Y26" s="35"/>
      <c r="Z26" s="40" t="str">
        <f>"FE = "&amp;AH22</f>
        <v>FE = 0</v>
      </c>
      <c r="AA26" s="27"/>
      <c r="AC26" s="34" t="str">
        <f>'[1]Tot_Equipes'!E14</f>
        <v>SIBIRIL 2</v>
      </c>
      <c r="AD26" s="29">
        <f>'[1]Tot_Equipes'!H14</f>
        <v>2</v>
      </c>
      <c r="AE26" s="30">
        <f>'[1]Tot_Equipes'!K14</f>
        <v>2</v>
      </c>
      <c r="AF26" s="31">
        <f>'[1]Tot_Equipes'!N14</f>
        <v>0</v>
      </c>
      <c r="AG26" s="32">
        <f>'[1]Tot_Equipes'!Q14</f>
        <v>0</v>
      </c>
      <c r="AH26" s="33">
        <f>'[1]Tot_Equipes'!T14</f>
        <v>0</v>
      </c>
    </row>
    <row r="27" spans="1:34" ht="13.5" thickBot="1">
      <c r="A27" s="42"/>
      <c r="B27" s="43"/>
      <c r="C27" s="43"/>
      <c r="D27" s="43"/>
      <c r="E27" s="43"/>
      <c r="F27" s="43"/>
      <c r="G27" s="43"/>
      <c r="H27" s="43"/>
      <c r="I27" s="44"/>
      <c r="J27" s="42"/>
      <c r="K27" s="43"/>
      <c r="L27" s="43"/>
      <c r="M27" s="43"/>
      <c r="N27" s="43"/>
      <c r="O27" s="43"/>
      <c r="P27" s="43"/>
      <c r="Q27" s="43"/>
      <c r="R27" s="44"/>
      <c r="S27" s="42"/>
      <c r="T27" s="43"/>
      <c r="U27" s="43"/>
      <c r="V27" s="43"/>
      <c r="W27" s="43"/>
      <c r="X27" s="43"/>
      <c r="Y27" s="43"/>
      <c r="Z27" s="43"/>
      <c r="AA27" s="44"/>
      <c r="AC27" s="34" t="str">
        <f>'[1]Tot_Equipes'!E15</f>
        <v>GUIDEL 2</v>
      </c>
      <c r="AD27" s="29">
        <f>'[1]Tot_Equipes'!H15</f>
        <v>1</v>
      </c>
      <c r="AE27" s="30">
        <f>'[1]Tot_Equipes'!K15</f>
        <v>2</v>
      </c>
      <c r="AF27" s="31">
        <f>'[1]Tot_Equipes'!N15</f>
        <v>1</v>
      </c>
      <c r="AG27" s="32">
        <f>'[1]Tot_Equipes'!Q15</f>
        <v>0</v>
      </c>
      <c r="AH27" s="33">
        <f>'[1]Tot_Equipes'!T15</f>
        <v>0</v>
      </c>
    </row>
    <row r="28" spans="1:34" ht="13.5" thickTop="1">
      <c r="A28" s="23"/>
      <c r="B28" s="24"/>
      <c r="C28" s="24"/>
      <c r="D28" s="24"/>
      <c r="E28" s="24"/>
      <c r="F28" s="24"/>
      <c r="G28" s="24"/>
      <c r="H28" s="24"/>
      <c r="I28" s="25"/>
      <c r="J28" s="23"/>
      <c r="K28" s="24"/>
      <c r="L28" s="24"/>
      <c r="M28" s="24"/>
      <c r="N28" s="24"/>
      <c r="O28" s="24"/>
      <c r="P28" s="24"/>
      <c r="Q28" s="24"/>
      <c r="R28" s="25"/>
      <c r="S28" s="23"/>
      <c r="T28" s="24"/>
      <c r="U28" s="24"/>
      <c r="V28" s="24"/>
      <c r="W28" s="24"/>
      <c r="X28" s="24"/>
      <c r="Y28" s="24"/>
      <c r="Z28" s="24"/>
      <c r="AA28" s="25"/>
      <c r="AC28" s="34" t="str">
        <f>'[1]Tot_Equipes'!E16</f>
        <v>SAINT BRIEUC 1</v>
      </c>
      <c r="AD28" s="29">
        <f>'[1]Tot_Equipes'!H16</f>
        <v>1</v>
      </c>
      <c r="AE28" s="30">
        <f>'[1]Tot_Equipes'!K16</f>
        <v>3</v>
      </c>
      <c r="AF28" s="31">
        <f>'[1]Tot_Equipes'!N16</f>
        <v>1</v>
      </c>
      <c r="AG28" s="32">
        <f>'[1]Tot_Equipes'!Q16</f>
        <v>0</v>
      </c>
      <c r="AH28" s="33">
        <f>'[1]Tot_Equipes'!T16</f>
        <v>0</v>
      </c>
    </row>
    <row r="29" spans="1:34" ht="19.5">
      <c r="A29" s="26"/>
      <c r="B29" s="123" t="str">
        <f>AC9</f>
        <v>LAMBALLE 2</v>
      </c>
      <c r="C29" s="124"/>
      <c r="D29" s="124"/>
      <c r="E29" s="124"/>
      <c r="F29" s="124"/>
      <c r="G29" s="124"/>
      <c r="H29" s="125"/>
      <c r="I29" s="27"/>
      <c r="J29" s="26"/>
      <c r="K29" s="123" t="str">
        <f>AC10</f>
        <v>LAMBALLE 3</v>
      </c>
      <c r="L29" s="124"/>
      <c r="M29" s="124"/>
      <c r="N29" s="124"/>
      <c r="O29" s="124"/>
      <c r="P29" s="124"/>
      <c r="Q29" s="125"/>
      <c r="R29" s="27"/>
      <c r="S29" s="26"/>
      <c r="T29" s="123" t="str">
        <f>AC11</f>
        <v>PLAINTEL</v>
      </c>
      <c r="U29" s="124"/>
      <c r="V29" s="124"/>
      <c r="W29" s="124"/>
      <c r="X29" s="124"/>
      <c r="Y29" s="124"/>
      <c r="Z29" s="125"/>
      <c r="AA29" s="27"/>
      <c r="AC29" s="34" t="str">
        <f>'[1]Tot_Equipes'!E17</f>
        <v>CARNAC</v>
      </c>
      <c r="AD29" s="29">
        <f>'[1]Tot_Equipes'!H17</f>
        <v>1</v>
      </c>
      <c r="AE29" s="30">
        <f>'[1]Tot_Equipes'!K17</f>
        <v>3</v>
      </c>
      <c r="AF29" s="31">
        <f>'[1]Tot_Equipes'!N17</f>
        <v>1</v>
      </c>
      <c r="AG29" s="32">
        <f>'[1]Tot_Equipes'!Q17</f>
        <v>0</v>
      </c>
      <c r="AH29" s="33">
        <f>'[1]Tot_Equipes'!T17</f>
        <v>0</v>
      </c>
    </row>
    <row r="30" spans="1:33" ht="12.75">
      <c r="A30" s="26"/>
      <c r="B30" s="127" t="s">
        <v>44</v>
      </c>
      <c r="C30" s="127"/>
      <c r="D30" s="127"/>
      <c r="E30" s="127"/>
      <c r="F30" s="127"/>
      <c r="G30" s="127"/>
      <c r="H30" s="127"/>
      <c r="I30" s="27"/>
      <c r="J30" s="26"/>
      <c r="K30" s="127" t="s">
        <v>44</v>
      </c>
      <c r="L30" s="127"/>
      <c r="M30" s="127"/>
      <c r="N30" s="127"/>
      <c r="O30" s="127"/>
      <c r="P30" s="127"/>
      <c r="Q30" s="127"/>
      <c r="R30" s="27"/>
      <c r="S30" s="26"/>
      <c r="T30" s="127" t="s">
        <v>44</v>
      </c>
      <c r="U30" s="127"/>
      <c r="V30" s="127"/>
      <c r="W30" s="127"/>
      <c r="X30" s="127"/>
      <c r="Y30" s="127"/>
      <c r="Z30" s="127"/>
      <c r="AA30" s="27"/>
      <c r="AC30" s="41"/>
      <c r="AD30" s="20"/>
      <c r="AE30" s="20"/>
      <c r="AF30" s="20"/>
      <c r="AG30" s="20"/>
    </row>
    <row r="31" spans="1:33" ht="12.75">
      <c r="A31" s="26"/>
      <c r="B31" s="35" t="e">
        <f>'[1]Tot_Equipes'!#REF!</f>
        <v>#REF!</v>
      </c>
      <c r="C31" s="35" t="e">
        <f>'[1]Tot_Equipes'!#REF!</f>
        <v>#REF!</v>
      </c>
      <c r="D31" s="35"/>
      <c r="E31" s="35"/>
      <c r="F31" s="35"/>
      <c r="G31" s="35"/>
      <c r="H31" s="35"/>
      <c r="I31" s="27"/>
      <c r="J31" s="26"/>
      <c r="K31" s="35"/>
      <c r="L31" s="35"/>
      <c r="M31" s="35"/>
      <c r="N31" s="35"/>
      <c r="O31" s="35"/>
      <c r="P31" s="35"/>
      <c r="Q31" s="35"/>
      <c r="R31" s="27"/>
      <c r="S31" s="26"/>
      <c r="T31" s="35"/>
      <c r="U31" s="35"/>
      <c r="V31" s="35"/>
      <c r="W31" s="35"/>
      <c r="X31" s="35"/>
      <c r="Y31" s="35"/>
      <c r="Z31" s="35"/>
      <c r="AA31" s="27"/>
      <c r="AC31" s="41"/>
      <c r="AD31" s="20"/>
      <c r="AE31" s="20"/>
      <c r="AF31" s="20"/>
      <c r="AG31" s="20"/>
    </row>
    <row r="32" spans="1:34" ht="12.75">
      <c r="A32" s="26"/>
      <c r="B32" s="35"/>
      <c r="C32" s="35"/>
      <c r="D32" s="35"/>
      <c r="E32" s="35"/>
      <c r="F32" s="35"/>
      <c r="G32" s="35"/>
      <c r="H32" s="36" t="str">
        <f>"G = "&amp;$AD9</f>
        <v>G = 1</v>
      </c>
      <c r="I32" s="27"/>
      <c r="J32" s="26"/>
      <c r="K32" s="35"/>
      <c r="L32" s="35"/>
      <c r="M32" s="35"/>
      <c r="N32" s="35"/>
      <c r="O32" s="35"/>
      <c r="P32" s="35"/>
      <c r="Q32" s="36" t="str">
        <f>"G = "&amp;$AD10</f>
        <v>G = 3</v>
      </c>
      <c r="R32" s="27"/>
      <c r="S32" s="26"/>
      <c r="T32" s="35"/>
      <c r="U32" s="35"/>
      <c r="V32" s="35"/>
      <c r="W32" s="35"/>
      <c r="X32" s="35"/>
      <c r="Y32" s="35"/>
      <c r="Z32" s="36" t="str">
        <f>"G = "&amp;$AD11</f>
        <v>G = 4</v>
      </c>
      <c r="AA32" s="27"/>
      <c r="AC32" s="128" t="s">
        <v>50</v>
      </c>
      <c r="AD32" s="128"/>
      <c r="AE32" s="128"/>
      <c r="AF32" s="128"/>
      <c r="AG32" s="128"/>
      <c r="AH32" s="128"/>
    </row>
    <row r="33" spans="1:34" ht="12.75">
      <c r="A33" s="26"/>
      <c r="B33" s="35"/>
      <c r="C33" s="35"/>
      <c r="D33" s="35"/>
      <c r="E33" s="35"/>
      <c r="F33" s="35"/>
      <c r="G33" s="35"/>
      <c r="H33" s="37" t="str">
        <f>"P = "&amp;$AE9</f>
        <v>P = 6</v>
      </c>
      <c r="I33" s="27"/>
      <c r="J33" s="26"/>
      <c r="K33" s="35"/>
      <c r="L33" s="35"/>
      <c r="M33" s="35"/>
      <c r="N33" s="35"/>
      <c r="O33" s="35"/>
      <c r="P33" s="35"/>
      <c r="Q33" s="37" t="str">
        <f>"P = "&amp;$AE10</f>
        <v>P = 3</v>
      </c>
      <c r="R33" s="27"/>
      <c r="S33" s="26"/>
      <c r="T33" s="35"/>
      <c r="U33" s="35"/>
      <c r="V33" s="35"/>
      <c r="W33" s="35"/>
      <c r="X33" s="35"/>
      <c r="Y33" s="35"/>
      <c r="Z33" s="37" t="str">
        <f>"P = "&amp;$AE11</f>
        <v>P = 4</v>
      </c>
      <c r="AA33" s="27"/>
      <c r="AC33" s="28" t="str">
        <f>'[1]Tot_Equipes'!E7</f>
        <v>equipe</v>
      </c>
      <c r="AD33" s="29" t="s">
        <v>45</v>
      </c>
      <c r="AE33" s="30" t="s">
        <v>46</v>
      </c>
      <c r="AF33" s="31" t="s">
        <v>47</v>
      </c>
      <c r="AG33" s="32" t="s">
        <v>48</v>
      </c>
      <c r="AH33" s="33" t="s">
        <v>49</v>
      </c>
    </row>
    <row r="34" spans="1:34" ht="12.75">
      <c r="A34" s="26"/>
      <c r="B34" s="35"/>
      <c r="C34" s="35"/>
      <c r="D34" s="35"/>
      <c r="E34" s="35"/>
      <c r="F34" s="35"/>
      <c r="G34" s="35"/>
      <c r="H34" s="38" t="str">
        <f>"N = "&amp;$AF9</f>
        <v>N = 0</v>
      </c>
      <c r="I34" s="27"/>
      <c r="J34" s="26"/>
      <c r="K34" s="35"/>
      <c r="L34" s="35"/>
      <c r="M34" s="35"/>
      <c r="N34" s="35"/>
      <c r="O34" s="35"/>
      <c r="P34" s="35"/>
      <c r="Q34" s="38" t="str">
        <f>"N = "&amp;$AF10</f>
        <v>N = 3</v>
      </c>
      <c r="R34" s="27"/>
      <c r="S34" s="26"/>
      <c r="T34" s="35"/>
      <c r="U34" s="35"/>
      <c r="V34" s="35"/>
      <c r="W34" s="35"/>
      <c r="X34" s="35"/>
      <c r="Y34" s="35"/>
      <c r="Z34" s="38" t="str">
        <f>"N = "&amp;$AF11</f>
        <v>N = 1</v>
      </c>
      <c r="AA34" s="27"/>
      <c r="AC34" s="34" t="str">
        <f>'[1]Tot_Equipes'!E8</f>
        <v>PONTIVY 1</v>
      </c>
      <c r="AD34" s="29">
        <f>'[1]Tot_Equipes'!I8</f>
        <v>2</v>
      </c>
      <c r="AE34" s="30">
        <f>'[1]Tot_Equipes'!L8</f>
        <v>2</v>
      </c>
      <c r="AF34" s="31">
        <f>'[1]Tot_Equipes'!O8</f>
        <v>1</v>
      </c>
      <c r="AG34" s="32">
        <f>'[1]Tot_Equipes'!R8</f>
        <v>0</v>
      </c>
      <c r="AH34" s="33">
        <f>'[1]Tot_Equipes'!U8</f>
        <v>0</v>
      </c>
    </row>
    <row r="35" spans="1:34" ht="12.75">
      <c r="A35" s="26"/>
      <c r="B35" s="35"/>
      <c r="C35" s="35"/>
      <c r="D35" s="35"/>
      <c r="E35" s="35"/>
      <c r="F35" s="35"/>
      <c r="G35" s="35"/>
      <c r="H35" s="39" t="str">
        <f>"FNE = "&amp;$AG9</f>
        <v>FNE = 0</v>
      </c>
      <c r="I35" s="27"/>
      <c r="J35" s="26"/>
      <c r="K35" s="35"/>
      <c r="L35" s="35"/>
      <c r="M35" s="35"/>
      <c r="N35" s="35"/>
      <c r="O35" s="35"/>
      <c r="P35" s="35"/>
      <c r="Q35" s="39" t="str">
        <f>"FNE = "&amp;$AG10</f>
        <v>FNE = 0</v>
      </c>
      <c r="R35" s="27"/>
      <c r="S35" s="26"/>
      <c r="T35" s="35"/>
      <c r="U35" s="35"/>
      <c r="V35" s="35"/>
      <c r="W35" s="35"/>
      <c r="X35" s="35"/>
      <c r="Y35" s="35"/>
      <c r="Z35" s="39" t="str">
        <f>"FNE = "&amp;$AG11</f>
        <v>FNE = 0</v>
      </c>
      <c r="AA35" s="27"/>
      <c r="AC35" s="34" t="str">
        <f>'[1]Tot_Equipes'!E9</f>
        <v>PONTIVY 2</v>
      </c>
      <c r="AD35" s="29">
        <f>'[1]Tot_Equipes'!I9</f>
        <v>1</v>
      </c>
      <c r="AE35" s="30">
        <f>'[1]Tot_Equipes'!L9</f>
        <v>0</v>
      </c>
      <c r="AF35" s="31">
        <f>'[1]Tot_Equipes'!O9</f>
        <v>2</v>
      </c>
      <c r="AG35" s="32">
        <f>'[1]Tot_Equipes'!R9</f>
        <v>1</v>
      </c>
      <c r="AH35" s="33">
        <f>'[1]Tot_Equipes'!U9</f>
        <v>0</v>
      </c>
    </row>
    <row r="36" spans="1:34" ht="12.75">
      <c r="A36" s="26"/>
      <c r="B36" s="35"/>
      <c r="C36" s="35"/>
      <c r="D36" s="35"/>
      <c r="E36" s="35"/>
      <c r="F36" s="35"/>
      <c r="G36" s="35"/>
      <c r="H36" s="40" t="str">
        <f>"FE = "&amp;AH9</f>
        <v>FE = 1</v>
      </c>
      <c r="I36" s="27"/>
      <c r="J36" s="26"/>
      <c r="K36" s="35"/>
      <c r="L36" s="35"/>
      <c r="M36" s="35"/>
      <c r="N36" s="35"/>
      <c r="O36" s="35"/>
      <c r="P36" s="35"/>
      <c r="Q36" s="40" t="str">
        <f>"FE = "&amp;AH10</f>
        <v>FE = 0</v>
      </c>
      <c r="R36" s="27"/>
      <c r="S36" s="26"/>
      <c r="T36" s="35"/>
      <c r="U36" s="35"/>
      <c r="V36" s="35"/>
      <c r="W36" s="35"/>
      <c r="X36" s="35"/>
      <c r="Y36" s="35"/>
      <c r="Z36" s="40" t="str">
        <f>"FE = "&amp;AH11</f>
        <v>FE = 0</v>
      </c>
      <c r="AA36" s="27"/>
      <c r="AC36" s="34" t="str">
        <f>'[1]Tot_Equipes'!E10</f>
        <v>LAMBALLE 1</v>
      </c>
      <c r="AD36" s="29">
        <f>'[1]Tot_Equipes'!I10</f>
        <v>3</v>
      </c>
      <c r="AE36" s="30">
        <f>'[1]Tot_Equipes'!L10</f>
        <v>0</v>
      </c>
      <c r="AF36" s="31">
        <f>'[1]Tot_Equipes'!O10</f>
        <v>1</v>
      </c>
      <c r="AG36" s="32">
        <f>'[1]Tot_Equipes'!R10</f>
        <v>0</v>
      </c>
      <c r="AH36" s="33">
        <f>'[1]Tot_Equipes'!U10</f>
        <v>0</v>
      </c>
    </row>
    <row r="37" spans="1:34" ht="12.75">
      <c r="A37" s="26"/>
      <c r="B37" s="121" t="s">
        <v>50</v>
      </c>
      <c r="C37" s="121"/>
      <c r="D37" s="121"/>
      <c r="E37" s="121"/>
      <c r="F37" s="121"/>
      <c r="G37" s="121"/>
      <c r="H37" s="121"/>
      <c r="I37" s="27"/>
      <c r="J37" s="26"/>
      <c r="K37" s="121" t="s">
        <v>50</v>
      </c>
      <c r="L37" s="121"/>
      <c r="M37" s="121"/>
      <c r="N37" s="121"/>
      <c r="O37" s="121"/>
      <c r="P37" s="121"/>
      <c r="Q37" s="121"/>
      <c r="R37" s="27"/>
      <c r="S37" s="26"/>
      <c r="T37" s="121" t="s">
        <v>50</v>
      </c>
      <c r="U37" s="121"/>
      <c r="V37" s="121"/>
      <c r="W37" s="121"/>
      <c r="X37" s="121"/>
      <c r="Y37" s="121"/>
      <c r="Z37" s="121"/>
      <c r="AA37" s="27"/>
      <c r="AC37" s="34" t="str">
        <f>'[1]Tot_Equipes'!E11</f>
        <v>LAMBALLE 2</v>
      </c>
      <c r="AD37" s="29">
        <f>'[1]Tot_Equipes'!I11</f>
        <v>1</v>
      </c>
      <c r="AE37" s="30">
        <f>'[1]Tot_Equipes'!L11</f>
        <v>3</v>
      </c>
      <c r="AF37" s="31">
        <f>'[1]Tot_Equipes'!O11</f>
        <v>0</v>
      </c>
      <c r="AG37" s="32">
        <f>'[1]Tot_Equipes'!R11</f>
        <v>0</v>
      </c>
      <c r="AH37" s="33">
        <f>'[1]Tot_Equipes'!U11</f>
        <v>1</v>
      </c>
    </row>
    <row r="38" spans="1:34" ht="12.75">
      <c r="A38" s="26"/>
      <c r="B38" s="35" t="e">
        <f>'[1]Tot_Equipes'!#REF!</f>
        <v>#REF!</v>
      </c>
      <c r="C38" s="35" t="e">
        <f>'[1]Tot_Equipes'!#REF!</f>
        <v>#REF!</v>
      </c>
      <c r="D38" s="35"/>
      <c r="E38" s="35"/>
      <c r="F38" s="35"/>
      <c r="G38" s="35"/>
      <c r="H38" s="35"/>
      <c r="I38" s="27"/>
      <c r="J38" s="26"/>
      <c r="K38" s="35"/>
      <c r="L38" s="35"/>
      <c r="M38" s="35"/>
      <c r="N38" s="35"/>
      <c r="O38" s="35"/>
      <c r="P38" s="35"/>
      <c r="Q38" s="35"/>
      <c r="R38" s="27"/>
      <c r="S38" s="26"/>
      <c r="T38" s="35"/>
      <c r="U38" s="35"/>
      <c r="V38" s="35"/>
      <c r="W38" s="35"/>
      <c r="X38" s="35"/>
      <c r="Y38" s="35"/>
      <c r="Z38" s="35"/>
      <c r="AA38" s="27"/>
      <c r="AC38" s="34" t="str">
        <f>'[1]Tot_Equipes'!E12</f>
        <v>LAMBALLE 3</v>
      </c>
      <c r="AD38" s="29">
        <f>'[1]Tot_Equipes'!I12</f>
        <v>2</v>
      </c>
      <c r="AE38" s="30">
        <f>'[1]Tot_Equipes'!L12</f>
        <v>2</v>
      </c>
      <c r="AF38" s="31">
        <f>'[1]Tot_Equipes'!O12</f>
        <v>1</v>
      </c>
      <c r="AG38" s="32">
        <f>'[1]Tot_Equipes'!R12</f>
        <v>0</v>
      </c>
      <c r="AH38" s="33">
        <f>'[1]Tot_Equipes'!U12</f>
        <v>0</v>
      </c>
    </row>
    <row r="39" spans="1:34" ht="12.75">
      <c r="A39" s="26"/>
      <c r="B39" s="35"/>
      <c r="C39" s="35"/>
      <c r="D39" s="35"/>
      <c r="E39" s="35"/>
      <c r="F39" s="35"/>
      <c r="G39" s="35"/>
      <c r="H39" s="36" t="str">
        <f>"G = "&amp;$AD37</f>
        <v>G = 1</v>
      </c>
      <c r="I39" s="27"/>
      <c r="J39" s="26"/>
      <c r="K39" s="35"/>
      <c r="L39" s="35"/>
      <c r="M39" s="35"/>
      <c r="N39" s="35"/>
      <c r="O39" s="35"/>
      <c r="P39" s="35"/>
      <c r="Q39" s="36" t="str">
        <f>"G = "&amp;$AD38</f>
        <v>G = 2</v>
      </c>
      <c r="R39" s="27"/>
      <c r="S39" s="26"/>
      <c r="T39" s="35"/>
      <c r="U39" s="35"/>
      <c r="V39" s="35"/>
      <c r="W39" s="35"/>
      <c r="X39" s="35"/>
      <c r="Y39" s="35"/>
      <c r="Z39" s="36" t="str">
        <f>"G = "&amp;$AD39</f>
        <v>G = 2</v>
      </c>
      <c r="AA39" s="27"/>
      <c r="AC39" s="34" t="str">
        <f>'[1]Tot_Equipes'!E13</f>
        <v>PLAINTEL</v>
      </c>
      <c r="AD39" s="29">
        <f>'[1]Tot_Equipes'!I13</f>
        <v>2</v>
      </c>
      <c r="AE39" s="30">
        <f>'[1]Tot_Equipes'!L13</f>
        <v>2</v>
      </c>
      <c r="AF39" s="31">
        <f>'[1]Tot_Equipes'!O13</f>
        <v>0</v>
      </c>
      <c r="AG39" s="32">
        <f>'[1]Tot_Equipes'!R13</f>
        <v>0</v>
      </c>
      <c r="AH39" s="33">
        <f>'[1]Tot_Equipes'!U13</f>
        <v>0</v>
      </c>
    </row>
    <row r="40" spans="1:34" ht="12.75">
      <c r="A40" s="26"/>
      <c r="B40" s="35"/>
      <c r="C40" s="35"/>
      <c r="D40" s="35"/>
      <c r="E40" s="35"/>
      <c r="F40" s="35"/>
      <c r="G40" s="35"/>
      <c r="H40" s="37" t="str">
        <f>"P = "&amp;$AE37</f>
        <v>P = 3</v>
      </c>
      <c r="I40" s="27"/>
      <c r="J40" s="26"/>
      <c r="K40" s="35"/>
      <c r="L40" s="35"/>
      <c r="M40" s="35"/>
      <c r="N40" s="35"/>
      <c r="O40" s="35"/>
      <c r="P40" s="35"/>
      <c r="Q40" s="37" t="str">
        <f>"P = "&amp;$AE38</f>
        <v>P = 2</v>
      </c>
      <c r="R40" s="27"/>
      <c r="S40" s="26"/>
      <c r="T40" s="35"/>
      <c r="U40" s="35"/>
      <c r="V40" s="35"/>
      <c r="W40" s="35"/>
      <c r="X40" s="35"/>
      <c r="Y40" s="35"/>
      <c r="Z40" s="37" t="str">
        <f>"P = "&amp;$AE39</f>
        <v>P = 2</v>
      </c>
      <c r="AA40" s="27"/>
      <c r="AC40" s="34" t="str">
        <f>'[1]Tot_Equipes'!E14</f>
        <v>SIBIRIL 2</v>
      </c>
      <c r="AD40" s="29">
        <f>'[1]Tot_Equipes'!I14</f>
        <v>3</v>
      </c>
      <c r="AE40" s="30">
        <f>'[1]Tot_Equipes'!L14</f>
        <v>0</v>
      </c>
      <c r="AF40" s="31">
        <f>'[1]Tot_Equipes'!O14</f>
        <v>2</v>
      </c>
      <c r="AG40" s="32">
        <f>'[1]Tot_Equipes'!R14</f>
        <v>0</v>
      </c>
      <c r="AH40" s="33">
        <f>'[1]Tot_Equipes'!U14</f>
        <v>0</v>
      </c>
    </row>
    <row r="41" spans="1:34" ht="12.75">
      <c r="A41" s="26"/>
      <c r="B41" s="35"/>
      <c r="C41" s="35"/>
      <c r="D41" s="35"/>
      <c r="E41" s="35"/>
      <c r="F41" s="35"/>
      <c r="G41" s="35"/>
      <c r="H41" s="38" t="str">
        <f>"N = "&amp;$AF37</f>
        <v>N = 0</v>
      </c>
      <c r="I41" s="27"/>
      <c r="J41" s="26"/>
      <c r="K41" s="35"/>
      <c r="L41" s="35"/>
      <c r="M41" s="35"/>
      <c r="N41" s="35"/>
      <c r="O41" s="35"/>
      <c r="P41" s="35"/>
      <c r="Q41" s="38" t="str">
        <f>"N = "&amp;$AF38</f>
        <v>N = 1</v>
      </c>
      <c r="R41" s="27"/>
      <c r="S41" s="26"/>
      <c r="T41" s="35"/>
      <c r="U41" s="35"/>
      <c r="V41" s="35"/>
      <c r="W41" s="35"/>
      <c r="X41" s="35"/>
      <c r="Y41" s="35"/>
      <c r="Z41" s="38" t="str">
        <f>"N = "&amp;$AF39</f>
        <v>N = 0</v>
      </c>
      <c r="AA41" s="27"/>
      <c r="AC41" s="34" t="str">
        <f>'[1]Tot_Equipes'!E15</f>
        <v>GUIDEL 2</v>
      </c>
      <c r="AD41" s="29">
        <f>'[1]Tot_Equipes'!I15</f>
        <v>2</v>
      </c>
      <c r="AE41" s="30">
        <f>'[1]Tot_Equipes'!L15</f>
        <v>3</v>
      </c>
      <c r="AF41" s="31">
        <f>'[1]Tot_Equipes'!O15</f>
        <v>0</v>
      </c>
      <c r="AG41" s="32">
        <f>'[1]Tot_Equipes'!R15</f>
        <v>0</v>
      </c>
      <c r="AH41" s="33">
        <f>'[1]Tot_Equipes'!U15</f>
        <v>0</v>
      </c>
    </row>
    <row r="42" spans="1:34" ht="12.75">
      <c r="A42" s="26"/>
      <c r="B42" s="35"/>
      <c r="C42" s="35"/>
      <c r="D42" s="35"/>
      <c r="E42" s="35"/>
      <c r="F42" s="35"/>
      <c r="G42" s="35"/>
      <c r="H42" s="39" t="str">
        <f>"FNE = "&amp;$AG37</f>
        <v>FNE = 0</v>
      </c>
      <c r="I42" s="27"/>
      <c r="J42" s="26"/>
      <c r="K42" s="35"/>
      <c r="L42" s="35"/>
      <c r="M42" s="35"/>
      <c r="N42" s="35"/>
      <c r="O42" s="35"/>
      <c r="P42" s="35"/>
      <c r="Q42" s="39" t="str">
        <f>"FNE = "&amp;$AG38</f>
        <v>FNE = 0</v>
      </c>
      <c r="R42" s="27"/>
      <c r="S42" s="26"/>
      <c r="T42" s="35"/>
      <c r="U42" s="35"/>
      <c r="V42" s="35"/>
      <c r="W42" s="35"/>
      <c r="X42" s="35"/>
      <c r="Y42" s="35"/>
      <c r="Z42" s="39" t="str">
        <f>"FNE = "&amp;$AG39</f>
        <v>FNE = 0</v>
      </c>
      <c r="AA42" s="27"/>
      <c r="AC42" s="34" t="str">
        <f>'[1]Tot_Equipes'!E16</f>
        <v>SAINT BRIEUC 1</v>
      </c>
      <c r="AD42" s="29">
        <f>'[1]Tot_Equipes'!I16</f>
        <v>2</v>
      </c>
      <c r="AE42" s="30">
        <f>'[1]Tot_Equipes'!L16</f>
        <v>1</v>
      </c>
      <c r="AF42" s="31">
        <f>'[1]Tot_Equipes'!O16</f>
        <v>1</v>
      </c>
      <c r="AG42" s="32">
        <f>'[1]Tot_Equipes'!R16</f>
        <v>0</v>
      </c>
      <c r="AH42" s="33">
        <f>'[1]Tot_Equipes'!U16</f>
        <v>0</v>
      </c>
    </row>
    <row r="43" spans="1:34" ht="12.75">
      <c r="A43" s="26"/>
      <c r="B43" s="35"/>
      <c r="C43" s="35"/>
      <c r="D43" s="35"/>
      <c r="E43" s="35"/>
      <c r="F43" s="35"/>
      <c r="G43" s="35"/>
      <c r="H43" s="40" t="str">
        <f>"FE = "&amp;AH37</f>
        <v>FE = 1</v>
      </c>
      <c r="I43" s="27"/>
      <c r="J43" s="26"/>
      <c r="K43" s="35"/>
      <c r="L43" s="35"/>
      <c r="M43" s="35"/>
      <c r="N43" s="35"/>
      <c r="O43" s="35"/>
      <c r="P43" s="35"/>
      <c r="Q43" s="40" t="str">
        <f>"FE = "&amp;AH38</f>
        <v>FE = 0</v>
      </c>
      <c r="R43" s="27"/>
      <c r="S43" s="26"/>
      <c r="T43" s="35"/>
      <c r="U43" s="35"/>
      <c r="V43" s="35"/>
      <c r="W43" s="35"/>
      <c r="X43" s="35"/>
      <c r="Y43" s="35"/>
      <c r="Z43" s="40" t="str">
        <f>"FE = "&amp;AH39</f>
        <v>FE = 0</v>
      </c>
      <c r="AA43" s="27"/>
      <c r="AC43" s="34" t="str">
        <f>'[1]Tot_Equipes'!E17</f>
        <v>CARNAC</v>
      </c>
      <c r="AD43" s="29">
        <f>'[1]Tot_Equipes'!I17</f>
        <v>1</v>
      </c>
      <c r="AE43" s="30">
        <f>'[1]Tot_Equipes'!L17</f>
        <v>1</v>
      </c>
      <c r="AF43" s="31">
        <f>'[1]Tot_Equipes'!O17</f>
        <v>1</v>
      </c>
      <c r="AG43" s="32">
        <f>'[1]Tot_Equipes'!R17</f>
        <v>0</v>
      </c>
      <c r="AH43" s="33">
        <f>'[1]Tot_Equipes'!U17</f>
        <v>0</v>
      </c>
    </row>
    <row r="44" spans="1:33" ht="12.75">
      <c r="A44" s="26"/>
      <c r="B44" s="121" t="s">
        <v>51</v>
      </c>
      <c r="C44" s="121"/>
      <c r="D44" s="121"/>
      <c r="E44" s="121"/>
      <c r="F44" s="121"/>
      <c r="G44" s="121"/>
      <c r="H44" s="121"/>
      <c r="I44" s="27"/>
      <c r="J44" s="26"/>
      <c r="K44" s="121" t="s">
        <v>51</v>
      </c>
      <c r="L44" s="121"/>
      <c r="M44" s="121"/>
      <c r="N44" s="121"/>
      <c r="O44" s="121"/>
      <c r="P44" s="121"/>
      <c r="Q44" s="121"/>
      <c r="R44" s="27"/>
      <c r="S44" s="26"/>
      <c r="T44" s="121" t="s">
        <v>51</v>
      </c>
      <c r="U44" s="121"/>
      <c r="V44" s="121"/>
      <c r="W44" s="121"/>
      <c r="X44" s="121"/>
      <c r="Y44" s="121"/>
      <c r="Z44" s="121"/>
      <c r="AA44" s="27"/>
      <c r="AC44" s="41"/>
      <c r="AD44" s="20"/>
      <c r="AE44" s="20"/>
      <c r="AF44" s="20"/>
      <c r="AG44" s="20"/>
    </row>
    <row r="45" spans="1:33" ht="12.75">
      <c r="A45" s="26"/>
      <c r="B45" s="35" t="e">
        <f>'[1]Tot_Equipes'!#REF!</f>
        <v>#REF!</v>
      </c>
      <c r="C45" s="35" t="e">
        <f>'[1]Tot_Equipes'!#REF!</f>
        <v>#REF!</v>
      </c>
      <c r="D45" s="35"/>
      <c r="E45" s="35"/>
      <c r="F45" s="35"/>
      <c r="G45" s="35"/>
      <c r="H45" s="35"/>
      <c r="I45" s="27"/>
      <c r="J45" s="26"/>
      <c r="K45" s="35"/>
      <c r="L45" s="35"/>
      <c r="M45" s="35"/>
      <c r="N45" s="35"/>
      <c r="O45" s="35"/>
      <c r="P45" s="35"/>
      <c r="Q45" s="35"/>
      <c r="R45" s="27"/>
      <c r="S45" s="26"/>
      <c r="T45" s="35"/>
      <c r="U45" s="35"/>
      <c r="V45" s="35"/>
      <c r="W45" s="35"/>
      <c r="X45" s="35"/>
      <c r="Y45" s="35"/>
      <c r="Z45" s="35"/>
      <c r="AA45" s="27"/>
      <c r="AC45" s="41"/>
      <c r="AD45" s="20"/>
      <c r="AE45" s="20"/>
      <c r="AF45" s="20"/>
      <c r="AG45" s="20"/>
    </row>
    <row r="46" spans="1:27" ht="12.75">
      <c r="A46" s="26"/>
      <c r="B46" s="35"/>
      <c r="C46" s="35"/>
      <c r="D46" s="35"/>
      <c r="E46" s="35"/>
      <c r="F46" s="35"/>
      <c r="G46" s="35"/>
      <c r="H46" s="36" t="str">
        <f>"G = "&amp;$AD23</f>
        <v>G = 0</v>
      </c>
      <c r="I46" s="27"/>
      <c r="J46" s="26"/>
      <c r="K46" s="35"/>
      <c r="L46" s="35"/>
      <c r="M46" s="35"/>
      <c r="N46" s="35"/>
      <c r="O46" s="35"/>
      <c r="P46" s="35"/>
      <c r="Q46" s="36" t="str">
        <f>"G = "&amp;$AD24</f>
        <v>G = 1</v>
      </c>
      <c r="R46" s="27"/>
      <c r="S46" s="26"/>
      <c r="T46" s="35"/>
      <c r="U46" s="35"/>
      <c r="V46" s="35"/>
      <c r="W46" s="35"/>
      <c r="X46" s="35"/>
      <c r="Y46" s="35"/>
      <c r="Z46" s="36" t="str">
        <f>"G = "&amp;$AD25</f>
        <v>G = 2</v>
      </c>
      <c r="AA46" s="27"/>
    </row>
    <row r="47" spans="1:27" ht="12.75">
      <c r="A47" s="26"/>
      <c r="B47" s="35"/>
      <c r="C47" s="35"/>
      <c r="D47" s="35"/>
      <c r="E47" s="35"/>
      <c r="F47" s="35"/>
      <c r="G47" s="35"/>
      <c r="H47" s="37" t="str">
        <f>"P = "&amp;$AE23</f>
        <v>P = 3</v>
      </c>
      <c r="I47" s="27"/>
      <c r="J47" s="26"/>
      <c r="K47" s="35"/>
      <c r="L47" s="35"/>
      <c r="M47" s="35"/>
      <c r="N47" s="35"/>
      <c r="O47" s="35"/>
      <c r="P47" s="35"/>
      <c r="Q47" s="37" t="str">
        <f>"P = "&amp;$AE24</f>
        <v>P = 1</v>
      </c>
      <c r="R47" s="27"/>
      <c r="S47" s="26"/>
      <c r="T47" s="35"/>
      <c r="U47" s="35"/>
      <c r="V47" s="35"/>
      <c r="W47" s="35"/>
      <c r="X47" s="35"/>
      <c r="Y47" s="35"/>
      <c r="Z47" s="37" t="str">
        <f>"P = "&amp;$AE25</f>
        <v>P = 2</v>
      </c>
      <c r="AA47" s="27"/>
    </row>
    <row r="48" spans="1:27" ht="12.75" customHeight="1">
      <c r="A48" s="26"/>
      <c r="B48" s="35"/>
      <c r="C48" s="35"/>
      <c r="D48" s="35"/>
      <c r="E48" s="35"/>
      <c r="F48" s="35"/>
      <c r="G48" s="35"/>
      <c r="H48" s="38" t="str">
        <f>"N = "&amp;$AF23</f>
        <v>N = 0</v>
      </c>
      <c r="I48" s="27"/>
      <c r="J48" s="26"/>
      <c r="K48" s="35"/>
      <c r="L48" s="35"/>
      <c r="M48" s="35"/>
      <c r="N48" s="35"/>
      <c r="O48" s="35"/>
      <c r="P48" s="35"/>
      <c r="Q48" s="38" t="str">
        <f>"N = "&amp;$AF24</f>
        <v>N = 2</v>
      </c>
      <c r="R48" s="27"/>
      <c r="S48" s="26"/>
      <c r="T48" s="35"/>
      <c r="U48" s="35"/>
      <c r="V48" s="35"/>
      <c r="W48" s="35"/>
      <c r="X48" s="35"/>
      <c r="Y48" s="35"/>
      <c r="Z48" s="38" t="str">
        <f>"N = "&amp;$AF25</f>
        <v>N = 1</v>
      </c>
      <c r="AA48" s="27"/>
    </row>
    <row r="49" spans="1:27" ht="12.75" customHeight="1">
      <c r="A49" s="26"/>
      <c r="B49" s="35"/>
      <c r="C49" s="35"/>
      <c r="D49" s="35"/>
      <c r="E49" s="35"/>
      <c r="F49" s="35"/>
      <c r="G49" s="35"/>
      <c r="H49" s="39" t="str">
        <f>"FNE = "&amp;$AG23</f>
        <v>FNE = 0</v>
      </c>
      <c r="I49" s="27"/>
      <c r="J49" s="26"/>
      <c r="K49" s="35"/>
      <c r="L49" s="35"/>
      <c r="M49" s="35"/>
      <c r="N49" s="35"/>
      <c r="O49" s="35"/>
      <c r="P49" s="35"/>
      <c r="Q49" s="39" t="str">
        <f>"FNE = "&amp;$AG24</f>
        <v>FNE = 0</v>
      </c>
      <c r="R49" s="27"/>
      <c r="S49" s="26"/>
      <c r="T49" s="35"/>
      <c r="U49" s="35"/>
      <c r="V49" s="35"/>
      <c r="W49" s="35"/>
      <c r="X49" s="35"/>
      <c r="Y49" s="35"/>
      <c r="Z49" s="39" t="str">
        <f>"FNE = "&amp;$AG25</f>
        <v>FNE = 0</v>
      </c>
      <c r="AA49" s="27"/>
    </row>
    <row r="50" spans="1:27" ht="12.75">
      <c r="A50" s="26"/>
      <c r="B50" s="35"/>
      <c r="C50" s="35"/>
      <c r="D50" s="35"/>
      <c r="E50" s="35"/>
      <c r="F50" s="35"/>
      <c r="G50" s="35"/>
      <c r="H50" s="40" t="str">
        <f>"FE = "&amp;AH23</f>
        <v>FE = 0</v>
      </c>
      <c r="I50" s="27"/>
      <c r="J50" s="26"/>
      <c r="K50" s="35"/>
      <c r="L50" s="35"/>
      <c r="M50" s="35"/>
      <c r="N50" s="35"/>
      <c r="O50" s="35"/>
      <c r="P50" s="35"/>
      <c r="Q50" s="40" t="str">
        <f>"FE = "&amp;AH24</f>
        <v>FE = 0</v>
      </c>
      <c r="R50" s="27"/>
      <c r="S50" s="26"/>
      <c r="T50" s="35"/>
      <c r="U50" s="35"/>
      <c r="V50" s="35"/>
      <c r="W50" s="35"/>
      <c r="X50" s="35"/>
      <c r="Y50" s="35"/>
      <c r="Z50" s="40" t="str">
        <f>"FE = "&amp;AH25</f>
        <v>FE = 0</v>
      </c>
      <c r="AA50" s="27"/>
    </row>
    <row r="51" spans="1:27" ht="13.5" thickBot="1">
      <c r="A51" s="42"/>
      <c r="B51" s="43"/>
      <c r="C51" s="43"/>
      <c r="D51" s="43"/>
      <c r="E51" s="43"/>
      <c r="F51" s="43"/>
      <c r="G51" s="43"/>
      <c r="H51" s="43"/>
      <c r="I51" s="44"/>
      <c r="J51" s="42"/>
      <c r="K51" s="43"/>
      <c r="L51" s="43"/>
      <c r="M51" s="43"/>
      <c r="N51" s="43"/>
      <c r="O51" s="43"/>
      <c r="P51" s="43"/>
      <c r="Q51" s="43"/>
      <c r="R51" s="44"/>
      <c r="S51" s="26"/>
      <c r="T51" s="35"/>
      <c r="U51" s="35"/>
      <c r="V51" s="35"/>
      <c r="W51" s="35"/>
      <c r="X51" s="35"/>
      <c r="Y51" s="35"/>
      <c r="Z51" s="35"/>
      <c r="AA51" s="27"/>
    </row>
    <row r="52" spans="1:27" ht="13.5" thickTop="1">
      <c r="A52" s="23"/>
      <c r="B52" s="24"/>
      <c r="C52" s="24"/>
      <c r="D52" s="24"/>
      <c r="E52" s="24"/>
      <c r="F52" s="24"/>
      <c r="G52" s="24"/>
      <c r="H52" s="24"/>
      <c r="I52" s="25"/>
      <c r="J52" s="45"/>
      <c r="K52" s="46"/>
      <c r="L52" s="46"/>
      <c r="M52" s="46"/>
      <c r="N52" s="46"/>
      <c r="O52" s="46"/>
      <c r="P52" s="46"/>
      <c r="Q52" s="46"/>
      <c r="R52" s="47"/>
      <c r="S52" s="45"/>
      <c r="T52" s="46"/>
      <c r="U52" s="46"/>
      <c r="V52" s="46"/>
      <c r="W52" s="46"/>
      <c r="X52" s="46"/>
      <c r="Y52" s="46"/>
      <c r="Z52" s="46"/>
      <c r="AA52" s="47"/>
    </row>
    <row r="53" spans="1:27" ht="19.5">
      <c r="A53" s="26"/>
      <c r="B53" s="123" t="str">
        <f>AC12</f>
        <v>SIBIRIL 2</v>
      </c>
      <c r="C53" s="124"/>
      <c r="D53" s="124"/>
      <c r="E53" s="124"/>
      <c r="F53" s="124"/>
      <c r="G53" s="124"/>
      <c r="H53" s="125"/>
      <c r="I53" s="27"/>
      <c r="J53" s="48"/>
      <c r="K53" s="123" t="str">
        <f>AC13</f>
        <v>GUIDEL 2</v>
      </c>
      <c r="L53" s="124"/>
      <c r="M53" s="124"/>
      <c r="N53" s="124"/>
      <c r="O53" s="124"/>
      <c r="P53" s="124"/>
      <c r="Q53" s="125"/>
      <c r="R53" s="49"/>
      <c r="S53" s="48"/>
      <c r="T53" s="123" t="str">
        <f>AC14</f>
        <v>SAINT BRIEUC 1</v>
      </c>
      <c r="U53" s="124"/>
      <c r="V53" s="124"/>
      <c r="W53" s="124"/>
      <c r="X53" s="124"/>
      <c r="Y53" s="124"/>
      <c r="Z53" s="125"/>
      <c r="AA53" s="49"/>
    </row>
    <row r="54" spans="1:27" ht="12.75">
      <c r="A54" s="26"/>
      <c r="B54" s="127" t="s">
        <v>44</v>
      </c>
      <c r="C54" s="127"/>
      <c r="D54" s="127"/>
      <c r="E54" s="127"/>
      <c r="F54" s="127"/>
      <c r="G54" s="127"/>
      <c r="H54" s="127"/>
      <c r="I54" s="27"/>
      <c r="J54" s="48"/>
      <c r="K54" s="127" t="s">
        <v>44</v>
      </c>
      <c r="L54" s="127"/>
      <c r="M54" s="127"/>
      <c r="N54" s="127"/>
      <c r="O54" s="127"/>
      <c r="P54" s="127"/>
      <c r="Q54" s="127"/>
      <c r="R54" s="49"/>
      <c r="S54" s="48"/>
      <c r="T54" s="127" t="s">
        <v>44</v>
      </c>
      <c r="U54" s="127"/>
      <c r="V54" s="127"/>
      <c r="W54" s="127"/>
      <c r="X54" s="127"/>
      <c r="Y54" s="127"/>
      <c r="Z54" s="127"/>
      <c r="AA54" s="49"/>
    </row>
    <row r="55" spans="1:27" ht="12.75">
      <c r="A55" s="26"/>
      <c r="B55" s="35">
        <f>'[1]Tot_Equipes'!G52</f>
        <v>3</v>
      </c>
      <c r="C55" s="35">
        <f>'[1]Tot_Equipes'!J52</f>
        <v>0</v>
      </c>
      <c r="D55" s="35"/>
      <c r="E55" s="35"/>
      <c r="F55" s="35"/>
      <c r="G55" s="35"/>
      <c r="H55" s="35"/>
      <c r="I55" s="27"/>
      <c r="J55" s="48"/>
      <c r="K55" s="35"/>
      <c r="L55" s="35"/>
      <c r="M55" s="35"/>
      <c r="N55" s="35"/>
      <c r="O55" s="35"/>
      <c r="P55" s="35"/>
      <c r="Q55" s="35"/>
      <c r="R55" s="49"/>
      <c r="S55" s="48"/>
      <c r="T55" s="35"/>
      <c r="U55" s="35"/>
      <c r="V55" s="35"/>
      <c r="W55" s="35"/>
      <c r="X55" s="35"/>
      <c r="Y55" s="35"/>
      <c r="Z55" s="35"/>
      <c r="AA55" s="49"/>
    </row>
    <row r="56" spans="1:27" ht="12.75">
      <c r="A56" s="26"/>
      <c r="B56" s="35"/>
      <c r="C56" s="35"/>
      <c r="D56" s="35"/>
      <c r="E56" s="35"/>
      <c r="F56" s="35"/>
      <c r="G56" s="35"/>
      <c r="H56" s="36" t="str">
        <f>"G = "&amp;$AD12</f>
        <v>G = 5</v>
      </c>
      <c r="I56" s="27"/>
      <c r="J56" s="48"/>
      <c r="K56" s="35"/>
      <c r="L56" s="35"/>
      <c r="M56" s="35"/>
      <c r="N56" s="35"/>
      <c r="O56" s="35"/>
      <c r="P56" s="35"/>
      <c r="Q56" s="36" t="str">
        <f>"G = "&amp;$AD13</f>
        <v>G = 3</v>
      </c>
      <c r="R56" s="49"/>
      <c r="S56" s="48"/>
      <c r="T56" s="35"/>
      <c r="U56" s="35"/>
      <c r="V56" s="35"/>
      <c r="W56" s="35"/>
      <c r="X56" s="35"/>
      <c r="Y56" s="35"/>
      <c r="Z56" s="36" t="str">
        <f>"G = "&amp;$AD14</f>
        <v>G = 3</v>
      </c>
      <c r="AA56" s="49"/>
    </row>
    <row r="57" spans="1:27" ht="12.75">
      <c r="A57" s="26"/>
      <c r="B57" s="35"/>
      <c r="C57" s="35"/>
      <c r="D57" s="35"/>
      <c r="E57" s="35"/>
      <c r="F57" s="35"/>
      <c r="G57" s="35"/>
      <c r="H57" s="37" t="str">
        <f>"P = "&amp;$AE12</f>
        <v>P = 2</v>
      </c>
      <c r="I57" s="27"/>
      <c r="J57" s="48"/>
      <c r="K57" s="35"/>
      <c r="L57" s="35"/>
      <c r="M57" s="35"/>
      <c r="N57" s="35"/>
      <c r="O57" s="35"/>
      <c r="P57" s="35"/>
      <c r="Q57" s="37" t="str">
        <f>"P = "&amp;$AE13</f>
        <v>P = 5</v>
      </c>
      <c r="R57" s="49"/>
      <c r="S57" s="48"/>
      <c r="T57" s="35"/>
      <c r="U57" s="35"/>
      <c r="V57" s="35"/>
      <c r="W57" s="35"/>
      <c r="X57" s="35"/>
      <c r="Y57" s="35"/>
      <c r="Z57" s="37" t="str">
        <f>"P = "&amp;$AE14</f>
        <v>P = 4</v>
      </c>
      <c r="AA57" s="49"/>
    </row>
    <row r="58" spans="1:27" ht="12.75">
      <c r="A58" s="26"/>
      <c r="B58" s="35"/>
      <c r="C58" s="35"/>
      <c r="D58" s="35"/>
      <c r="E58" s="35"/>
      <c r="F58" s="35"/>
      <c r="G58" s="35"/>
      <c r="H58" s="38" t="str">
        <f>"N = "&amp;$AF12</f>
        <v>N = 2</v>
      </c>
      <c r="I58" s="27"/>
      <c r="J58" s="48"/>
      <c r="K58" s="35"/>
      <c r="L58" s="35"/>
      <c r="M58" s="35"/>
      <c r="N58" s="35"/>
      <c r="O58" s="35"/>
      <c r="P58" s="35"/>
      <c r="Q58" s="38" t="str">
        <f>"N = "&amp;$AF13</f>
        <v>N = 1</v>
      </c>
      <c r="R58" s="49"/>
      <c r="S58" s="48"/>
      <c r="T58" s="35"/>
      <c r="U58" s="35"/>
      <c r="V58" s="35"/>
      <c r="W58" s="35"/>
      <c r="X58" s="35"/>
      <c r="Y58" s="35"/>
      <c r="Z58" s="38" t="str">
        <f>"N = "&amp;$AF14</f>
        <v>N = 2</v>
      </c>
      <c r="AA58" s="49"/>
    </row>
    <row r="59" spans="1:27" ht="12.75">
      <c r="A59" s="26"/>
      <c r="B59" s="35"/>
      <c r="C59" s="35"/>
      <c r="D59" s="35"/>
      <c r="E59" s="35"/>
      <c r="F59" s="35"/>
      <c r="G59" s="35"/>
      <c r="H59" s="39" t="str">
        <f>"FNE = "&amp;$AG12</f>
        <v>FNE = 0</v>
      </c>
      <c r="I59" s="27"/>
      <c r="J59" s="48"/>
      <c r="K59" s="35"/>
      <c r="L59" s="35"/>
      <c r="M59" s="35"/>
      <c r="N59" s="35"/>
      <c r="O59" s="35"/>
      <c r="P59" s="35"/>
      <c r="Q59" s="39" t="str">
        <f>"FNE = "&amp;$AG13</f>
        <v>FNE = 0</v>
      </c>
      <c r="R59" s="49"/>
      <c r="S59" s="48"/>
      <c r="T59" s="35"/>
      <c r="U59" s="35"/>
      <c r="V59" s="35"/>
      <c r="W59" s="35"/>
      <c r="X59" s="35"/>
      <c r="Y59" s="35"/>
      <c r="Z59" s="39" t="str">
        <f>"FNE = "&amp;$AG14</f>
        <v>FNE = 0</v>
      </c>
      <c r="AA59" s="49"/>
    </row>
    <row r="60" spans="1:27" ht="12.75">
      <c r="A60" s="26"/>
      <c r="B60" s="35"/>
      <c r="C60" s="35"/>
      <c r="D60" s="35"/>
      <c r="E60" s="35"/>
      <c r="F60" s="35"/>
      <c r="G60" s="35"/>
      <c r="H60" s="40" t="str">
        <f>"FE = "&amp;AH12</f>
        <v>FE = 0</v>
      </c>
      <c r="I60" s="27"/>
      <c r="J60" s="48"/>
      <c r="K60" s="35"/>
      <c r="L60" s="35"/>
      <c r="M60" s="35"/>
      <c r="N60" s="35"/>
      <c r="O60" s="35"/>
      <c r="P60" s="35"/>
      <c r="Q60" s="40" t="str">
        <f>"FE = "&amp;AH13</f>
        <v>FE = 0</v>
      </c>
      <c r="R60" s="49"/>
      <c r="S60" s="48"/>
      <c r="T60" s="35"/>
      <c r="U60" s="35"/>
      <c r="V60" s="35"/>
      <c r="W60" s="35"/>
      <c r="X60" s="35"/>
      <c r="Y60" s="35"/>
      <c r="Z60" s="40" t="str">
        <f>"FE = "&amp;AH14</f>
        <v>FE = 0</v>
      </c>
      <c r="AA60" s="49"/>
    </row>
    <row r="61" spans="1:27" ht="12.75">
      <c r="A61" s="26"/>
      <c r="B61" s="121" t="s">
        <v>50</v>
      </c>
      <c r="C61" s="121"/>
      <c r="D61" s="121"/>
      <c r="E61" s="121"/>
      <c r="F61" s="121"/>
      <c r="G61" s="121"/>
      <c r="H61" s="121"/>
      <c r="I61" s="27"/>
      <c r="J61" s="48"/>
      <c r="K61" s="121" t="s">
        <v>50</v>
      </c>
      <c r="L61" s="121"/>
      <c r="M61" s="121"/>
      <c r="N61" s="121"/>
      <c r="O61" s="121"/>
      <c r="P61" s="121"/>
      <c r="Q61" s="121"/>
      <c r="R61" s="49"/>
      <c r="S61" s="48"/>
      <c r="T61" s="121" t="s">
        <v>50</v>
      </c>
      <c r="U61" s="121"/>
      <c r="V61" s="121"/>
      <c r="W61" s="121"/>
      <c r="X61" s="121"/>
      <c r="Y61" s="121"/>
      <c r="Z61" s="121"/>
      <c r="AA61" s="49"/>
    </row>
    <row r="62" spans="1:27" ht="12.75">
      <c r="A62" s="26"/>
      <c r="B62" s="35">
        <f>'[1]Tot_Equipes'!I52</f>
        <v>2</v>
      </c>
      <c r="C62" s="35"/>
      <c r="D62" s="35"/>
      <c r="E62" s="35"/>
      <c r="F62" s="35"/>
      <c r="G62" s="35"/>
      <c r="H62" s="35"/>
      <c r="I62" s="27"/>
      <c r="J62" s="48"/>
      <c r="K62" s="35"/>
      <c r="L62" s="35"/>
      <c r="M62" s="35"/>
      <c r="N62" s="35"/>
      <c r="O62" s="35"/>
      <c r="P62" s="35"/>
      <c r="Q62" s="35"/>
      <c r="R62" s="49"/>
      <c r="S62" s="48"/>
      <c r="T62" s="35"/>
      <c r="U62" s="35"/>
      <c r="V62" s="35"/>
      <c r="W62" s="35"/>
      <c r="X62" s="35"/>
      <c r="Y62" s="35"/>
      <c r="Z62" s="35"/>
      <c r="AA62" s="49"/>
    </row>
    <row r="63" spans="1:27" ht="12.75">
      <c r="A63" s="26"/>
      <c r="B63" s="35"/>
      <c r="C63" s="35"/>
      <c r="D63" s="35"/>
      <c r="E63" s="35"/>
      <c r="F63" s="35"/>
      <c r="G63" s="35"/>
      <c r="H63" s="36" t="str">
        <f>"G = "&amp;$AD40</f>
        <v>G = 3</v>
      </c>
      <c r="I63" s="27"/>
      <c r="J63" s="48"/>
      <c r="K63" s="35"/>
      <c r="L63" s="35"/>
      <c r="M63" s="35"/>
      <c r="N63" s="35"/>
      <c r="O63" s="35"/>
      <c r="P63" s="35"/>
      <c r="Q63" s="36" t="str">
        <f>"G = "&amp;$AD41</f>
        <v>G = 2</v>
      </c>
      <c r="R63" s="49"/>
      <c r="S63" s="48"/>
      <c r="T63" s="35"/>
      <c r="U63" s="35"/>
      <c r="V63" s="35"/>
      <c r="W63" s="35"/>
      <c r="X63" s="35"/>
      <c r="Y63" s="35"/>
      <c r="Z63" s="36" t="str">
        <f>"G = "&amp;$AD42</f>
        <v>G = 2</v>
      </c>
      <c r="AA63" s="49"/>
    </row>
    <row r="64" spans="1:27" ht="12.75">
      <c r="A64" s="26"/>
      <c r="B64" s="35"/>
      <c r="C64" s="35"/>
      <c r="D64" s="35"/>
      <c r="E64" s="35"/>
      <c r="F64" s="35"/>
      <c r="G64" s="35"/>
      <c r="H64" s="37" t="str">
        <f>"P = "&amp;$AE40</f>
        <v>P = 0</v>
      </c>
      <c r="I64" s="27"/>
      <c r="J64" s="48"/>
      <c r="K64" s="35"/>
      <c r="L64" s="35"/>
      <c r="M64" s="35"/>
      <c r="N64" s="35"/>
      <c r="O64" s="35"/>
      <c r="P64" s="35"/>
      <c r="Q64" s="37" t="str">
        <f>"P = "&amp;$AE41</f>
        <v>P = 3</v>
      </c>
      <c r="R64" s="49"/>
      <c r="S64" s="48"/>
      <c r="T64" s="35"/>
      <c r="U64" s="35"/>
      <c r="V64" s="35"/>
      <c r="W64" s="35"/>
      <c r="X64" s="35"/>
      <c r="Y64" s="35"/>
      <c r="Z64" s="37" t="str">
        <f>"P = "&amp;$AE42</f>
        <v>P = 1</v>
      </c>
      <c r="AA64" s="49"/>
    </row>
    <row r="65" spans="1:27" ht="12.75">
      <c r="A65" s="26"/>
      <c r="B65" s="35"/>
      <c r="C65" s="35"/>
      <c r="D65" s="35"/>
      <c r="E65" s="35"/>
      <c r="F65" s="35"/>
      <c r="G65" s="35"/>
      <c r="H65" s="38" t="str">
        <f>"N = "&amp;$AF40</f>
        <v>N = 2</v>
      </c>
      <c r="I65" s="27"/>
      <c r="J65" s="48"/>
      <c r="K65" s="35"/>
      <c r="L65" s="35"/>
      <c r="M65" s="35"/>
      <c r="N65" s="35"/>
      <c r="O65" s="35"/>
      <c r="P65" s="35"/>
      <c r="Q65" s="38" t="str">
        <f>"N = "&amp;$AF41</f>
        <v>N = 0</v>
      </c>
      <c r="R65" s="49"/>
      <c r="S65" s="48"/>
      <c r="T65" s="35"/>
      <c r="U65" s="35"/>
      <c r="V65" s="35"/>
      <c r="W65" s="35"/>
      <c r="X65" s="35"/>
      <c r="Y65" s="35"/>
      <c r="Z65" s="38" t="str">
        <f>"N = "&amp;$AF42</f>
        <v>N = 1</v>
      </c>
      <c r="AA65" s="49"/>
    </row>
    <row r="66" spans="1:27" ht="12.75">
      <c r="A66" s="26"/>
      <c r="B66" s="35"/>
      <c r="C66" s="35"/>
      <c r="D66" s="35"/>
      <c r="E66" s="35"/>
      <c r="F66" s="35"/>
      <c r="G66" s="35"/>
      <c r="H66" s="39" t="str">
        <f>"FNE = "&amp;$AG40</f>
        <v>FNE = 0</v>
      </c>
      <c r="I66" s="27"/>
      <c r="J66" s="48"/>
      <c r="K66" s="35"/>
      <c r="L66" s="35"/>
      <c r="M66" s="35"/>
      <c r="N66" s="35"/>
      <c r="O66" s="35"/>
      <c r="P66" s="35"/>
      <c r="Q66" s="39" t="str">
        <f>"FNE = "&amp;$AG41</f>
        <v>FNE = 0</v>
      </c>
      <c r="R66" s="49"/>
      <c r="S66" s="48"/>
      <c r="T66" s="35"/>
      <c r="U66" s="35"/>
      <c r="V66" s="35"/>
      <c r="W66" s="35"/>
      <c r="X66" s="35"/>
      <c r="Y66" s="35"/>
      <c r="Z66" s="39" t="str">
        <f>"FNE = "&amp;$AG42</f>
        <v>FNE = 0</v>
      </c>
      <c r="AA66" s="49"/>
    </row>
    <row r="67" spans="1:27" ht="12.75">
      <c r="A67" s="26"/>
      <c r="B67" s="35"/>
      <c r="C67" s="35"/>
      <c r="D67" s="35"/>
      <c r="E67" s="35"/>
      <c r="F67" s="35"/>
      <c r="G67" s="35"/>
      <c r="H67" s="40" t="str">
        <f>"FE = "&amp;AH40</f>
        <v>FE = 0</v>
      </c>
      <c r="I67" s="27"/>
      <c r="J67" s="48"/>
      <c r="K67" s="35"/>
      <c r="L67" s="35"/>
      <c r="M67" s="35"/>
      <c r="N67" s="35"/>
      <c r="O67" s="35"/>
      <c r="P67" s="35"/>
      <c r="Q67" s="40" t="str">
        <f>"FE = "&amp;AH41</f>
        <v>FE = 0</v>
      </c>
      <c r="R67" s="49"/>
      <c r="S67" s="48"/>
      <c r="T67" s="35"/>
      <c r="U67" s="35"/>
      <c r="V67" s="35"/>
      <c r="W67" s="35"/>
      <c r="X67" s="35"/>
      <c r="Y67" s="35"/>
      <c r="Z67" s="40" t="str">
        <f>"FE = "&amp;AH42</f>
        <v>FE = 0</v>
      </c>
      <c r="AA67" s="49"/>
    </row>
    <row r="68" spans="1:27" ht="12.75">
      <c r="A68" s="26"/>
      <c r="B68" s="121" t="s">
        <v>51</v>
      </c>
      <c r="C68" s="121"/>
      <c r="D68" s="121"/>
      <c r="E68" s="121"/>
      <c r="F68" s="121"/>
      <c r="G68" s="121"/>
      <c r="H68" s="121"/>
      <c r="I68" s="27"/>
      <c r="J68" s="48"/>
      <c r="K68" s="121" t="s">
        <v>51</v>
      </c>
      <c r="L68" s="121"/>
      <c r="M68" s="121"/>
      <c r="N68" s="121"/>
      <c r="O68" s="121"/>
      <c r="P68" s="121"/>
      <c r="Q68" s="121"/>
      <c r="R68" s="49"/>
      <c r="S68" s="48"/>
      <c r="T68" s="121" t="s">
        <v>51</v>
      </c>
      <c r="U68" s="121"/>
      <c r="V68" s="121"/>
      <c r="W68" s="121"/>
      <c r="X68" s="121"/>
      <c r="Y68" s="121"/>
      <c r="Z68" s="121"/>
      <c r="AA68" s="49"/>
    </row>
    <row r="69" spans="1:27" ht="12.75">
      <c r="A69" s="26"/>
      <c r="B69" s="35">
        <f>'[1]Tot_Equipes'!H52</f>
        <v>0</v>
      </c>
      <c r="C69" s="35">
        <f>'[1]Tot_Equipes'!L52</f>
        <v>47</v>
      </c>
      <c r="D69" s="35">
        <f>'[1]Tot_Equipes'!O52</f>
        <v>16</v>
      </c>
      <c r="E69" s="35">
        <f>'[1]Tot_Equipes'!R56</f>
        <v>0</v>
      </c>
      <c r="F69" s="35"/>
      <c r="G69" s="35"/>
      <c r="H69" s="35"/>
      <c r="I69" s="27"/>
      <c r="J69" s="48"/>
      <c r="K69" s="35">
        <f>'[1]Tot_Equipes'!Q56</f>
        <v>0</v>
      </c>
      <c r="L69" s="35">
        <f>'[1]Tot_Equipes'!T56</f>
        <v>0</v>
      </c>
      <c r="M69" s="35">
        <f>'[1]Tot_Equipes'!W52</f>
        <v>5</v>
      </c>
      <c r="N69" s="35">
        <f>'[1]Tot_Equipes'!Z52</f>
        <v>22</v>
      </c>
      <c r="O69" s="35"/>
      <c r="P69" s="35"/>
      <c r="Q69" s="35"/>
      <c r="R69" s="49"/>
      <c r="S69" s="48"/>
      <c r="T69" s="35">
        <f>'[1]Tot_Equipes'!Z56</f>
        <v>8</v>
      </c>
      <c r="U69" s="35">
        <f>'[1]Tot_Equipes'!AC56</f>
        <v>5</v>
      </c>
      <c r="V69" s="35" t="str">
        <f>'[1]Tot_Equipes'!AF52</f>
        <v>LAMBALLE 1</v>
      </c>
      <c r="W69" s="35">
        <f>'[1]Tot_Equipes'!AI52</f>
        <v>59</v>
      </c>
      <c r="X69" s="35"/>
      <c r="Y69" s="35"/>
      <c r="Z69" s="35"/>
      <c r="AA69" s="49"/>
    </row>
    <row r="70" spans="1:27" ht="12.75">
      <c r="A70" s="26"/>
      <c r="B70" s="35"/>
      <c r="C70" s="35"/>
      <c r="D70" s="35"/>
      <c r="E70" s="35"/>
      <c r="F70" s="35"/>
      <c r="G70" s="35"/>
      <c r="H70" s="36" t="str">
        <f>"G = "&amp;$AD26</f>
        <v>G = 2</v>
      </c>
      <c r="I70" s="27"/>
      <c r="J70" s="48"/>
      <c r="K70" s="35"/>
      <c r="L70" s="35"/>
      <c r="M70" s="35"/>
      <c r="N70" s="35"/>
      <c r="O70" s="35"/>
      <c r="P70" s="35"/>
      <c r="Q70" s="36" t="str">
        <f>"G = "&amp;$AD27</f>
        <v>G = 1</v>
      </c>
      <c r="R70" s="49"/>
      <c r="S70" s="48"/>
      <c r="T70" s="35"/>
      <c r="U70" s="35"/>
      <c r="V70" s="35"/>
      <c r="W70" s="35"/>
      <c r="X70" s="35"/>
      <c r="Y70" s="35"/>
      <c r="Z70" s="36" t="str">
        <f>"G = "&amp;$AD28</f>
        <v>G = 1</v>
      </c>
      <c r="AA70" s="49"/>
    </row>
    <row r="71" spans="1:27" ht="12.75">
      <c r="A71" s="26"/>
      <c r="B71" s="35"/>
      <c r="C71" s="35"/>
      <c r="D71" s="35"/>
      <c r="E71" s="35"/>
      <c r="F71" s="35"/>
      <c r="G71" s="35"/>
      <c r="H71" s="37" t="str">
        <f>"P = "&amp;$AE26</f>
        <v>P = 2</v>
      </c>
      <c r="I71" s="27"/>
      <c r="J71" s="48"/>
      <c r="K71" s="35"/>
      <c r="L71" s="35"/>
      <c r="M71" s="35"/>
      <c r="N71" s="35"/>
      <c r="O71" s="35"/>
      <c r="P71" s="35"/>
      <c r="Q71" s="37" t="str">
        <f>"P = "&amp;$AE27</f>
        <v>P = 2</v>
      </c>
      <c r="R71" s="49"/>
      <c r="S71" s="48"/>
      <c r="T71" s="35"/>
      <c r="U71" s="35"/>
      <c r="V71" s="35"/>
      <c r="W71" s="35"/>
      <c r="X71" s="35"/>
      <c r="Y71" s="35"/>
      <c r="Z71" s="37" t="str">
        <f>"P = "&amp;$AE28</f>
        <v>P = 3</v>
      </c>
      <c r="AA71" s="49"/>
    </row>
    <row r="72" spans="1:27" ht="12.75" customHeight="1">
      <c r="A72" s="26"/>
      <c r="B72" s="35"/>
      <c r="C72" s="35"/>
      <c r="D72" s="35"/>
      <c r="E72" s="35"/>
      <c r="F72" s="35"/>
      <c r="G72" s="35"/>
      <c r="H72" s="38" t="str">
        <f>"N = "&amp;$AF26</f>
        <v>N = 0</v>
      </c>
      <c r="I72" s="27"/>
      <c r="J72" s="48"/>
      <c r="K72" s="35"/>
      <c r="L72" s="35"/>
      <c r="M72" s="35"/>
      <c r="N72" s="35"/>
      <c r="O72" s="35"/>
      <c r="P72" s="35"/>
      <c r="Q72" s="38" t="str">
        <f>"N = "&amp;$AF27</f>
        <v>N = 1</v>
      </c>
      <c r="R72" s="49"/>
      <c r="S72" s="48"/>
      <c r="T72" s="35"/>
      <c r="U72" s="35"/>
      <c r="V72" s="35"/>
      <c r="W72" s="35"/>
      <c r="X72" s="35"/>
      <c r="Y72" s="35"/>
      <c r="Z72" s="38" t="str">
        <f>"N = "&amp;$AF28</f>
        <v>N = 1</v>
      </c>
      <c r="AA72" s="49"/>
    </row>
    <row r="73" spans="1:27" ht="12.75" customHeight="1">
      <c r="A73" s="26"/>
      <c r="B73" s="35"/>
      <c r="C73" s="35"/>
      <c r="D73" s="35"/>
      <c r="E73" s="35"/>
      <c r="F73" s="35"/>
      <c r="G73" s="35"/>
      <c r="H73" s="39" t="str">
        <f>"FNE = "&amp;$AG26</f>
        <v>FNE = 0</v>
      </c>
      <c r="I73" s="27"/>
      <c r="J73" s="48"/>
      <c r="K73" s="35"/>
      <c r="L73" s="35"/>
      <c r="M73" s="35"/>
      <c r="N73" s="35"/>
      <c r="O73" s="35"/>
      <c r="P73" s="35"/>
      <c r="Q73" s="39" t="str">
        <f>"FNE = "&amp;$AG27</f>
        <v>FNE = 0</v>
      </c>
      <c r="R73" s="49"/>
      <c r="S73" s="48"/>
      <c r="T73" s="35"/>
      <c r="U73" s="35"/>
      <c r="V73" s="35"/>
      <c r="W73" s="35"/>
      <c r="X73" s="35"/>
      <c r="Y73" s="35"/>
      <c r="Z73" s="39" t="str">
        <f>"FNE = "&amp;$AG28</f>
        <v>FNE = 0</v>
      </c>
      <c r="AA73" s="49"/>
    </row>
    <row r="74" spans="1:27" ht="12.75">
      <c r="A74" s="26"/>
      <c r="B74" s="35"/>
      <c r="C74" s="35"/>
      <c r="D74" s="35"/>
      <c r="E74" s="35"/>
      <c r="F74" s="35"/>
      <c r="G74" s="35"/>
      <c r="H74" s="40" t="str">
        <f>"FE = "&amp;AH26</f>
        <v>FE = 0</v>
      </c>
      <c r="I74" s="27"/>
      <c r="J74" s="48"/>
      <c r="K74" s="35"/>
      <c r="L74" s="35"/>
      <c r="M74" s="35"/>
      <c r="N74" s="35"/>
      <c r="O74" s="35"/>
      <c r="P74" s="35"/>
      <c r="Q74" s="40" t="str">
        <f>"FE = "&amp;AH27</f>
        <v>FE = 0</v>
      </c>
      <c r="R74" s="49"/>
      <c r="S74" s="48"/>
      <c r="T74" s="35"/>
      <c r="U74" s="35"/>
      <c r="V74" s="35"/>
      <c r="W74" s="35"/>
      <c r="X74" s="35"/>
      <c r="Y74" s="35"/>
      <c r="Z74" s="40" t="str">
        <f>"FE = "&amp;AH28</f>
        <v>FE = 0</v>
      </c>
      <c r="AA74" s="49"/>
    </row>
    <row r="75" spans="1:27" ht="13.5" thickBot="1">
      <c r="A75" s="42"/>
      <c r="B75" s="43"/>
      <c r="C75" s="43"/>
      <c r="D75" s="43"/>
      <c r="E75" s="43"/>
      <c r="F75" s="43"/>
      <c r="G75" s="43"/>
      <c r="H75" s="43"/>
      <c r="I75" s="44"/>
      <c r="J75" s="50"/>
      <c r="K75" s="51"/>
      <c r="L75" s="51"/>
      <c r="M75" s="51"/>
      <c r="N75" s="51"/>
      <c r="O75" s="51"/>
      <c r="P75" s="51"/>
      <c r="Q75" s="51"/>
      <c r="R75" s="52"/>
      <c r="S75" s="50"/>
      <c r="T75" s="51"/>
      <c r="U75" s="51"/>
      <c r="V75" s="51"/>
      <c r="W75" s="51"/>
      <c r="X75" s="51"/>
      <c r="Y75" s="51"/>
      <c r="Z75" s="51"/>
      <c r="AA75" s="52"/>
    </row>
    <row r="76" spans="10:27" ht="13.5" thickTop="1">
      <c r="J76" s="45"/>
      <c r="K76" s="46"/>
      <c r="L76" s="46"/>
      <c r="M76" s="46"/>
      <c r="N76" s="46"/>
      <c r="O76" s="46"/>
      <c r="P76" s="46"/>
      <c r="Q76" s="46"/>
      <c r="R76" s="47"/>
      <c r="S76" s="28"/>
      <c r="T76" s="28"/>
      <c r="U76" s="28"/>
      <c r="V76" s="28"/>
      <c r="W76" s="28"/>
      <c r="X76" s="28"/>
      <c r="Y76" s="28"/>
      <c r="Z76" s="28"/>
      <c r="AA76" s="28"/>
    </row>
    <row r="77" spans="10:27" ht="19.5">
      <c r="J77" s="48"/>
      <c r="K77" s="123" t="str">
        <f>AC15</f>
        <v>CARNAC</v>
      </c>
      <c r="L77" s="124"/>
      <c r="M77" s="124"/>
      <c r="N77" s="124"/>
      <c r="O77" s="124"/>
      <c r="P77" s="124"/>
      <c r="Q77" s="125"/>
      <c r="R77" s="49"/>
      <c r="S77" s="28"/>
      <c r="T77" s="126"/>
      <c r="U77" s="126"/>
      <c r="V77" s="126"/>
      <c r="W77" s="126"/>
      <c r="X77" s="126"/>
      <c r="Y77" s="126"/>
      <c r="Z77" s="126"/>
      <c r="AA77" s="28"/>
    </row>
    <row r="78" spans="10:27" ht="12.75">
      <c r="J78" s="48"/>
      <c r="K78" s="127" t="s">
        <v>44</v>
      </c>
      <c r="L78" s="127"/>
      <c r="M78" s="127"/>
      <c r="N78" s="127"/>
      <c r="O78" s="127"/>
      <c r="P78" s="127"/>
      <c r="Q78" s="127"/>
      <c r="R78" s="49"/>
      <c r="S78" s="28"/>
      <c r="T78" s="122"/>
      <c r="U78" s="122"/>
      <c r="V78" s="122"/>
      <c r="W78" s="122"/>
      <c r="X78" s="122"/>
      <c r="Y78" s="122"/>
      <c r="Z78" s="122"/>
      <c r="AA78" s="28"/>
    </row>
    <row r="79" spans="10:27" ht="12.75">
      <c r="J79" s="48"/>
      <c r="K79" s="35"/>
      <c r="L79" s="35"/>
      <c r="M79" s="35"/>
      <c r="N79" s="35"/>
      <c r="O79" s="35"/>
      <c r="P79" s="35"/>
      <c r="Q79" s="35"/>
      <c r="R79" s="49"/>
      <c r="S79" s="28"/>
      <c r="T79" s="28"/>
      <c r="U79" s="28"/>
      <c r="V79" s="28"/>
      <c r="W79" s="28"/>
      <c r="X79" s="28"/>
      <c r="Y79" s="28"/>
      <c r="Z79" s="28"/>
      <c r="AA79" s="28"/>
    </row>
    <row r="80" spans="10:27" ht="12.75">
      <c r="J80" s="48"/>
      <c r="K80" s="35"/>
      <c r="L80" s="35"/>
      <c r="M80" s="35"/>
      <c r="N80" s="35"/>
      <c r="O80" s="35"/>
      <c r="P80" s="35"/>
      <c r="Q80" s="36" t="str">
        <f>"G = "&amp;$AD15</f>
        <v>G = 2</v>
      </c>
      <c r="R80" s="49"/>
      <c r="S80" s="28"/>
      <c r="T80" s="28"/>
      <c r="U80" s="28"/>
      <c r="V80" s="28"/>
      <c r="W80" s="28"/>
      <c r="X80" s="28"/>
      <c r="Y80" s="28"/>
      <c r="Z80" s="53"/>
      <c r="AA80" s="28"/>
    </row>
    <row r="81" spans="10:27" ht="12.75">
      <c r="J81" s="48"/>
      <c r="K81" s="35"/>
      <c r="L81" s="35"/>
      <c r="M81" s="35"/>
      <c r="N81" s="35"/>
      <c r="O81" s="35"/>
      <c r="P81" s="35"/>
      <c r="Q81" s="37" t="str">
        <f>"P = "&amp;$AE15</f>
        <v>P = 4</v>
      </c>
      <c r="R81" s="49"/>
      <c r="S81" s="28"/>
      <c r="T81" s="28"/>
      <c r="U81" s="28"/>
      <c r="V81" s="28"/>
      <c r="W81" s="28"/>
      <c r="X81" s="28"/>
      <c r="Y81" s="28"/>
      <c r="Z81" s="53"/>
      <c r="AA81" s="28"/>
    </row>
    <row r="82" spans="10:27" ht="12.75">
      <c r="J82" s="48"/>
      <c r="K82" s="35"/>
      <c r="L82" s="35"/>
      <c r="M82" s="35"/>
      <c r="N82" s="35"/>
      <c r="O82" s="35"/>
      <c r="P82" s="35"/>
      <c r="Q82" s="38" t="str">
        <f>"N = "&amp;$AF15</f>
        <v>N = 2</v>
      </c>
      <c r="R82" s="49"/>
      <c r="S82" s="28"/>
      <c r="T82" s="28"/>
      <c r="U82" s="28"/>
      <c r="V82" s="28"/>
      <c r="W82" s="28"/>
      <c r="X82" s="28"/>
      <c r="Y82" s="28"/>
      <c r="Z82" s="54"/>
      <c r="AA82" s="28"/>
    </row>
    <row r="83" spans="10:27" ht="12.75">
      <c r="J83" s="48"/>
      <c r="K83" s="35"/>
      <c r="L83" s="35"/>
      <c r="M83" s="35"/>
      <c r="N83" s="35"/>
      <c r="O83" s="35"/>
      <c r="P83" s="35"/>
      <c r="Q83" s="39" t="str">
        <f>"FNE = "&amp;$AG15</f>
        <v>FNE = 0</v>
      </c>
      <c r="R83" s="49"/>
      <c r="S83" s="28"/>
      <c r="T83" s="28"/>
      <c r="U83" s="28"/>
      <c r="V83" s="28"/>
      <c r="W83" s="28"/>
      <c r="X83" s="28"/>
      <c r="Y83" s="28"/>
      <c r="Z83" s="54"/>
      <c r="AA83" s="28"/>
    </row>
    <row r="84" spans="10:27" ht="12.75">
      <c r="J84" s="48"/>
      <c r="K84" s="35"/>
      <c r="L84" s="35"/>
      <c r="M84" s="35"/>
      <c r="N84" s="35"/>
      <c r="O84" s="35"/>
      <c r="P84" s="35"/>
      <c r="Q84" s="40" t="str">
        <f>"FE = "&amp;AH15</f>
        <v>FE = 0</v>
      </c>
      <c r="R84" s="49"/>
      <c r="S84" s="28"/>
      <c r="T84" s="28"/>
      <c r="U84" s="28"/>
      <c r="V84" s="28"/>
      <c r="W84" s="28"/>
      <c r="X84" s="28"/>
      <c r="Y84" s="28"/>
      <c r="Z84" s="28"/>
      <c r="AA84" s="28"/>
    </row>
    <row r="85" spans="10:27" ht="12.75">
      <c r="J85" s="48"/>
      <c r="K85" s="121" t="s">
        <v>50</v>
      </c>
      <c r="L85" s="121"/>
      <c r="M85" s="121"/>
      <c r="N85" s="121"/>
      <c r="O85" s="121"/>
      <c r="P85" s="121"/>
      <c r="Q85" s="121"/>
      <c r="R85" s="49"/>
      <c r="S85" s="28"/>
      <c r="T85" s="122"/>
      <c r="U85" s="122"/>
      <c r="V85" s="122"/>
      <c r="W85" s="122"/>
      <c r="X85" s="122"/>
      <c r="Y85" s="122"/>
      <c r="Z85" s="122"/>
      <c r="AA85" s="28"/>
    </row>
    <row r="86" spans="10:27" ht="12.75">
      <c r="J86" s="48"/>
      <c r="K86" s="35"/>
      <c r="L86" s="35"/>
      <c r="M86" s="35"/>
      <c r="N86" s="35"/>
      <c r="O86" s="35"/>
      <c r="P86" s="35"/>
      <c r="Q86" s="35"/>
      <c r="R86" s="49"/>
      <c r="S86" s="28"/>
      <c r="T86" s="28"/>
      <c r="U86" s="28"/>
      <c r="V86" s="28"/>
      <c r="W86" s="28"/>
      <c r="X86" s="28"/>
      <c r="Y86" s="28"/>
      <c r="Z86" s="28"/>
      <c r="AA86" s="28"/>
    </row>
    <row r="87" spans="10:27" ht="12.75">
      <c r="J87" s="48"/>
      <c r="K87" s="35"/>
      <c r="L87" s="35"/>
      <c r="M87" s="35"/>
      <c r="N87" s="35"/>
      <c r="O87" s="35"/>
      <c r="P87" s="35"/>
      <c r="Q87" s="36" t="str">
        <f>"G = "&amp;$AD43</f>
        <v>G = 1</v>
      </c>
      <c r="R87" s="49"/>
      <c r="S87" s="28"/>
      <c r="T87" s="28"/>
      <c r="U87" s="28"/>
      <c r="V87" s="28"/>
      <c r="W87" s="28"/>
      <c r="X87" s="28"/>
      <c r="Y87" s="28"/>
      <c r="Z87" s="53"/>
      <c r="AA87" s="28"/>
    </row>
    <row r="88" spans="10:27" ht="12.75">
      <c r="J88" s="48"/>
      <c r="K88" s="35"/>
      <c r="L88" s="35"/>
      <c r="M88" s="35"/>
      <c r="N88" s="35"/>
      <c r="O88" s="35"/>
      <c r="P88" s="35"/>
      <c r="Q88" s="37" t="str">
        <f>"P = "&amp;$AE43</f>
        <v>P = 1</v>
      </c>
      <c r="R88" s="49"/>
      <c r="S88" s="28"/>
      <c r="T88" s="28"/>
      <c r="U88" s="28"/>
      <c r="V88" s="28"/>
      <c r="W88" s="28"/>
      <c r="X88" s="28"/>
      <c r="Y88" s="28"/>
      <c r="Z88" s="53"/>
      <c r="AA88" s="28"/>
    </row>
    <row r="89" spans="10:27" ht="12.75">
      <c r="J89" s="48"/>
      <c r="K89" s="35"/>
      <c r="L89" s="35"/>
      <c r="M89" s="35"/>
      <c r="N89" s="35"/>
      <c r="O89" s="35"/>
      <c r="P89" s="35"/>
      <c r="Q89" s="38" t="str">
        <f>"N = "&amp;$AF43</f>
        <v>N = 1</v>
      </c>
      <c r="R89" s="49"/>
      <c r="S89" s="28"/>
      <c r="T89" s="28"/>
      <c r="U89" s="28"/>
      <c r="V89" s="28"/>
      <c r="W89" s="28"/>
      <c r="X89" s="28"/>
      <c r="Y89" s="28"/>
      <c r="Z89" s="54"/>
      <c r="AA89" s="28"/>
    </row>
    <row r="90" spans="10:27" ht="12.75">
      <c r="J90" s="48"/>
      <c r="K90" s="35"/>
      <c r="L90" s="35"/>
      <c r="M90" s="35"/>
      <c r="N90" s="35"/>
      <c r="O90" s="35"/>
      <c r="P90" s="35"/>
      <c r="Q90" s="39" t="str">
        <f>"FNE = "&amp;$AG43</f>
        <v>FNE = 0</v>
      </c>
      <c r="R90" s="49"/>
      <c r="S90" s="28"/>
      <c r="T90" s="28"/>
      <c r="U90" s="28"/>
      <c r="V90" s="28"/>
      <c r="W90" s="28"/>
      <c r="X90" s="28"/>
      <c r="Y90" s="28"/>
      <c r="Z90" s="54"/>
      <c r="AA90" s="28"/>
    </row>
    <row r="91" spans="10:27" ht="12.75">
      <c r="J91" s="48"/>
      <c r="K91" s="35"/>
      <c r="L91" s="35"/>
      <c r="M91" s="35"/>
      <c r="N91" s="35"/>
      <c r="O91" s="35"/>
      <c r="P91" s="35"/>
      <c r="Q91" s="40" t="str">
        <f>"FE = "&amp;AH43</f>
        <v>FE = 0</v>
      </c>
      <c r="R91" s="49"/>
      <c r="S91" s="28"/>
      <c r="T91" s="28"/>
      <c r="U91" s="28"/>
      <c r="V91" s="28"/>
      <c r="W91" s="28"/>
      <c r="X91" s="28"/>
      <c r="Y91" s="28"/>
      <c r="Z91" s="28"/>
      <c r="AA91" s="28"/>
    </row>
    <row r="92" spans="10:27" ht="12.75">
      <c r="J92" s="48"/>
      <c r="K92" s="121" t="s">
        <v>51</v>
      </c>
      <c r="L92" s="121"/>
      <c r="M92" s="121"/>
      <c r="N92" s="121"/>
      <c r="O92" s="121"/>
      <c r="P92" s="121"/>
      <c r="Q92" s="121"/>
      <c r="R92" s="49"/>
      <c r="S92" s="28"/>
      <c r="T92" s="122"/>
      <c r="U92" s="122"/>
      <c r="V92" s="122"/>
      <c r="W92" s="122"/>
      <c r="X92" s="122"/>
      <c r="Y92" s="122"/>
      <c r="Z92" s="122"/>
      <c r="AA92" s="28"/>
    </row>
    <row r="93" spans="10:27" ht="12.75">
      <c r="J93" s="48"/>
      <c r="K93" s="35">
        <f>'[1]Tot_Equipes'!Q80</f>
        <v>0</v>
      </c>
      <c r="L93" s="35">
        <f>'[1]Tot_Equipes'!T80</f>
        <v>0</v>
      </c>
      <c r="M93" s="35">
        <f>'[1]Tot_Equipes'!W76</f>
        <v>9</v>
      </c>
      <c r="N93" s="35">
        <f>'[1]Tot_Equipes'!Z76</f>
        <v>18</v>
      </c>
      <c r="O93" s="35"/>
      <c r="P93" s="35"/>
      <c r="Q93" s="35"/>
      <c r="R93" s="49"/>
      <c r="S93" s="28"/>
      <c r="T93" s="28"/>
      <c r="U93" s="28"/>
      <c r="V93" s="28"/>
      <c r="W93" s="28"/>
      <c r="X93" s="28"/>
      <c r="Y93" s="28"/>
      <c r="Z93" s="28"/>
      <c r="AA93" s="28"/>
    </row>
    <row r="94" spans="10:27" ht="12.75">
      <c r="J94" s="48"/>
      <c r="K94" s="35"/>
      <c r="L94" s="35"/>
      <c r="M94" s="35"/>
      <c r="N94" s="35"/>
      <c r="O94" s="35"/>
      <c r="P94" s="35"/>
      <c r="Q94" s="36" t="str">
        <f>"G = "&amp;$AD29</f>
        <v>G = 1</v>
      </c>
      <c r="R94" s="49"/>
      <c r="S94" s="28"/>
      <c r="T94" s="28"/>
      <c r="U94" s="28"/>
      <c r="V94" s="28"/>
      <c r="W94" s="28"/>
      <c r="X94" s="28"/>
      <c r="Y94" s="28"/>
      <c r="Z94" s="53"/>
      <c r="AA94" s="28"/>
    </row>
    <row r="95" spans="10:27" ht="12.75">
      <c r="J95" s="48"/>
      <c r="K95" s="35"/>
      <c r="L95" s="35"/>
      <c r="M95" s="35"/>
      <c r="N95" s="35"/>
      <c r="O95" s="35"/>
      <c r="P95" s="35"/>
      <c r="Q95" s="37" t="str">
        <f>"P = "&amp;$AE29</f>
        <v>P = 3</v>
      </c>
      <c r="R95" s="49"/>
      <c r="S95" s="28"/>
      <c r="T95" s="28"/>
      <c r="U95" s="28"/>
      <c r="V95" s="28"/>
      <c r="W95" s="28"/>
      <c r="X95" s="28"/>
      <c r="Y95" s="28"/>
      <c r="Z95" s="53"/>
      <c r="AA95" s="28"/>
    </row>
    <row r="96" spans="10:27" ht="12.75">
      <c r="J96" s="48"/>
      <c r="K96" s="35"/>
      <c r="L96" s="35"/>
      <c r="M96" s="35"/>
      <c r="N96" s="35"/>
      <c r="O96" s="35"/>
      <c r="P96" s="35"/>
      <c r="Q96" s="38" t="str">
        <f>"N = "&amp;$AF29</f>
        <v>N = 1</v>
      </c>
      <c r="R96" s="49"/>
      <c r="S96" s="28"/>
      <c r="T96" s="28"/>
      <c r="U96" s="28"/>
      <c r="V96" s="28"/>
      <c r="W96" s="28"/>
      <c r="X96" s="28"/>
      <c r="Y96" s="28"/>
      <c r="Z96" s="54"/>
      <c r="AA96" s="28"/>
    </row>
    <row r="97" spans="10:27" ht="12.75">
      <c r="J97" s="48"/>
      <c r="K97" s="35"/>
      <c r="L97" s="35"/>
      <c r="M97" s="35"/>
      <c r="N97" s="35"/>
      <c r="O97" s="35"/>
      <c r="P97" s="35"/>
      <c r="Q97" s="39" t="str">
        <f>"FNE = "&amp;$AG29</f>
        <v>FNE = 0</v>
      </c>
      <c r="R97" s="49"/>
      <c r="S97" s="28"/>
      <c r="T97" s="28"/>
      <c r="U97" s="28"/>
      <c r="V97" s="28"/>
      <c r="W97" s="28"/>
      <c r="X97" s="28"/>
      <c r="Y97" s="28"/>
      <c r="Z97" s="54"/>
      <c r="AA97" s="28"/>
    </row>
    <row r="98" spans="10:27" ht="12.75">
      <c r="J98" s="48"/>
      <c r="K98" s="35"/>
      <c r="L98" s="35"/>
      <c r="M98" s="35"/>
      <c r="N98" s="35"/>
      <c r="O98" s="35"/>
      <c r="P98" s="35"/>
      <c r="Q98" s="40" t="str">
        <f>"FE = "&amp;AH29</f>
        <v>FE = 0</v>
      </c>
      <c r="R98" s="49"/>
      <c r="S98" s="28"/>
      <c r="T98" s="28"/>
      <c r="U98" s="28"/>
      <c r="V98" s="28"/>
      <c r="W98" s="28"/>
      <c r="X98" s="28"/>
      <c r="Y98" s="28"/>
      <c r="Z98" s="28"/>
      <c r="AA98" s="28"/>
    </row>
    <row r="99" spans="10:27" ht="13.5" thickBot="1">
      <c r="J99" s="50"/>
      <c r="K99" s="51"/>
      <c r="L99" s="51"/>
      <c r="M99" s="51"/>
      <c r="N99" s="51"/>
      <c r="O99" s="51"/>
      <c r="P99" s="51"/>
      <c r="Q99" s="51"/>
      <c r="R99" s="52"/>
      <c r="S99" s="28"/>
      <c r="T99" s="28"/>
      <c r="U99" s="28"/>
      <c r="V99" s="28"/>
      <c r="W99" s="28"/>
      <c r="X99" s="28"/>
      <c r="Y99" s="28"/>
      <c r="Z99" s="28"/>
      <c r="AA99" s="28"/>
    </row>
  </sheetData>
  <sheetProtection/>
  <mergeCells count="48">
    <mergeCell ref="A1:AA1"/>
    <mergeCell ref="AC4:AH4"/>
    <mergeCell ref="B5:H5"/>
    <mergeCell ref="K5:Q5"/>
    <mergeCell ref="T5:Z5"/>
    <mergeCell ref="B6:H6"/>
    <mergeCell ref="K6:Q6"/>
    <mergeCell ref="T6:Z6"/>
    <mergeCell ref="B13:H13"/>
    <mergeCell ref="K13:Q13"/>
    <mergeCell ref="T13:Z13"/>
    <mergeCell ref="AC18:AH18"/>
    <mergeCell ref="B20:H20"/>
    <mergeCell ref="K20:Q20"/>
    <mergeCell ref="T20:Z20"/>
    <mergeCell ref="B29:H29"/>
    <mergeCell ref="K29:Q29"/>
    <mergeCell ref="T29:Z29"/>
    <mergeCell ref="B30:H30"/>
    <mergeCell ref="K30:Q30"/>
    <mergeCell ref="T30:Z30"/>
    <mergeCell ref="AC32:AH32"/>
    <mergeCell ref="B37:H37"/>
    <mergeCell ref="K37:Q37"/>
    <mergeCell ref="T37:Z37"/>
    <mergeCell ref="B44:H44"/>
    <mergeCell ref="K44:Q44"/>
    <mergeCell ref="T44:Z44"/>
    <mergeCell ref="B53:H53"/>
    <mergeCell ref="K53:Q53"/>
    <mergeCell ref="T53:Z53"/>
    <mergeCell ref="B54:H54"/>
    <mergeCell ref="K54:Q54"/>
    <mergeCell ref="T54:Z54"/>
    <mergeCell ref="B61:H61"/>
    <mergeCell ref="K61:Q61"/>
    <mergeCell ref="T61:Z61"/>
    <mergeCell ref="B68:H68"/>
    <mergeCell ref="K68:Q68"/>
    <mergeCell ref="T68:Z68"/>
    <mergeCell ref="K92:Q92"/>
    <mergeCell ref="T92:Z92"/>
    <mergeCell ref="K77:Q77"/>
    <mergeCell ref="T77:Z77"/>
    <mergeCell ref="K78:Q78"/>
    <mergeCell ref="T78:Z78"/>
    <mergeCell ref="K85:Q85"/>
    <mergeCell ref="T85:Z85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landscape" paperSize="9" scale="73" r:id="rId3"/>
  <rowBreaks count="1" manualBreakCount="1">
    <brk id="51" max="26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8">
    <tabColor indexed="14"/>
  </sheetPr>
  <dimension ref="A1:AA1"/>
  <sheetViews>
    <sheetView showGridLines="0" zoomScale="45" zoomScaleNormal="45" zoomScalePageLayoutView="0" workbookViewId="0" topLeftCell="A1">
      <pane ySplit="4" topLeftCell="A3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.7109375" style="0" customWidth="1"/>
    <col min="2" max="15" width="6.7109375" style="0" customWidth="1"/>
    <col min="16" max="16" width="4.7109375" style="0" customWidth="1"/>
  </cols>
  <sheetData>
    <row r="1" spans="1:27" ht="38.25" customHeight="1">
      <c r="A1" s="129" t="s">
        <v>52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ht="6" customHeight="1"/>
    <row r="4" ht="6" customHeight="1"/>
    <row r="5" ht="6" customHeight="1"/>
    <row r="14" ht="6" customHeight="1"/>
    <row r="15" ht="6" customHeight="1"/>
    <row r="23" ht="12.75" customHeight="1"/>
    <row r="24" ht="6" customHeight="1"/>
    <row r="25" ht="6" customHeight="1"/>
    <row r="34" ht="6" customHeight="1"/>
    <row r="35" ht="6" customHeight="1"/>
    <row r="44" ht="6" customHeight="1"/>
    <row r="45" ht="6" customHeight="1"/>
    <row r="54" ht="6" customHeight="1"/>
    <row r="55" ht="6" customHeight="1"/>
    <row r="64" ht="6" customHeight="1"/>
    <row r="65" ht="6" customHeight="1"/>
    <row r="74" ht="6" customHeight="1"/>
    <row r="75" ht="6" customHeight="1"/>
    <row r="84" ht="6" customHeight="1"/>
    <row r="85" ht="6" customHeight="1"/>
    <row r="94" ht="6" customHeight="1"/>
    <row r="95" ht="6" customHeight="1"/>
    <row r="104" ht="6" customHeight="1"/>
    <row r="105" ht="6" customHeight="1"/>
    <row r="114" ht="6" customHeight="1"/>
    <row r="115" ht="6" customHeight="1"/>
    <row r="124" ht="6" customHeight="1"/>
  </sheetData>
  <sheetProtection/>
  <mergeCells count="1">
    <mergeCell ref="A1:P1"/>
  </mergeCells>
  <printOptions horizontalCentered="1" verticalCentered="1"/>
  <pageMargins left="0.3937007874015748" right="0.3937007874015748" top="0.3937007874015748" bottom="0.3937007874015748" header="0" footer="0"/>
  <pageSetup fitToHeight="2" horizontalDpi="300" verticalDpi="300" orientation="portrait" paperSize="9" scale="92" r:id="rId3"/>
  <rowBreaks count="1" manualBreakCount="1">
    <brk id="54" max="1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9">
    <tabColor indexed="51"/>
    <pageSetUpPr fitToPage="1"/>
  </sheetPr>
  <dimension ref="A1:U79"/>
  <sheetViews>
    <sheetView showGridLines="0" tabSelected="1" zoomScale="89" zoomScaleNormal="89" zoomScalePageLayoutView="0" workbookViewId="0" topLeftCell="A1">
      <pane ySplit="4" topLeftCell="A5" activePane="bottomLeft" state="frozen"/>
      <selection pane="topLeft" activeCell="A1" sqref="A1"/>
      <selection pane="bottomLeft" activeCell="B4" sqref="B4:O63"/>
    </sheetView>
  </sheetViews>
  <sheetFormatPr defaultColWidth="11.421875" defaultRowHeight="12.75"/>
  <cols>
    <col min="1" max="1" width="9.00390625" style="0" customWidth="1"/>
    <col min="2" max="2" width="33.28125" style="0" customWidth="1"/>
    <col min="3" max="3" width="20.28125" style="0" customWidth="1"/>
    <col min="4" max="5" width="5.7109375" style="0" customWidth="1"/>
    <col min="6" max="6" width="7.7109375" style="0" customWidth="1"/>
    <col min="7" max="7" width="6.57421875" style="56" customWidth="1"/>
    <col min="8" max="8" width="7.140625" style="0" customWidth="1"/>
    <col min="9" max="9" width="31.00390625" style="0" customWidth="1"/>
    <col min="10" max="10" width="19.57421875" style="0" customWidth="1"/>
    <col min="11" max="12" width="5.7109375" style="0" customWidth="1"/>
    <col min="13" max="13" width="5.57421875" style="0" customWidth="1"/>
    <col min="14" max="14" width="7.7109375" style="0" customWidth="1"/>
    <col min="15" max="15" width="5.28125" style="0" customWidth="1"/>
    <col min="16" max="16" width="2.7109375" style="0" customWidth="1"/>
    <col min="17" max="17" width="32.421875" style="0" customWidth="1"/>
    <col min="18" max="18" width="19.7109375" style="0" customWidth="1"/>
    <col min="19" max="20" width="5.7109375" style="0" customWidth="1"/>
    <col min="21" max="21" width="2.7109375" style="0" customWidth="1"/>
  </cols>
  <sheetData>
    <row r="1" spans="1:21" ht="41.25" customHeight="1">
      <c r="A1" s="130" t="s">
        <v>53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ht="13.5" thickBot="1">
      <c r="O2" s="134"/>
    </row>
    <row r="3" spans="2:20" ht="90" customHeight="1" thickBot="1">
      <c r="B3" s="131" t="s">
        <v>120</v>
      </c>
      <c r="C3" s="132"/>
      <c r="D3" s="132"/>
      <c r="E3" s="132"/>
      <c r="F3" s="133"/>
      <c r="G3" s="57"/>
      <c r="I3" s="131" t="s">
        <v>121</v>
      </c>
      <c r="J3" s="132"/>
      <c r="K3" s="132"/>
      <c r="L3" s="132"/>
      <c r="M3" s="132"/>
      <c r="N3" s="133"/>
      <c r="O3" s="134"/>
      <c r="Q3" s="131" t="s">
        <v>54</v>
      </c>
      <c r="R3" s="132"/>
      <c r="S3" s="132"/>
      <c r="T3" s="133"/>
    </row>
    <row r="4" spans="2:20" ht="12.75">
      <c r="B4" s="29" t="s">
        <v>55</v>
      </c>
      <c r="C4" s="30" t="s">
        <v>56</v>
      </c>
      <c r="D4" s="31" t="s">
        <v>45</v>
      </c>
      <c r="E4" s="32" t="s">
        <v>46</v>
      </c>
      <c r="F4" s="58"/>
      <c r="G4" s="59"/>
      <c r="I4" s="29" t="s">
        <v>55</v>
      </c>
      <c r="J4" s="30" t="s">
        <v>56</v>
      </c>
      <c r="K4" s="31" t="s">
        <v>45</v>
      </c>
      <c r="L4" s="32" t="s">
        <v>46</v>
      </c>
      <c r="M4" s="60" t="s">
        <v>57</v>
      </c>
      <c r="N4" s="135" t="s">
        <v>3</v>
      </c>
      <c r="O4" s="134" t="s">
        <v>122</v>
      </c>
      <c r="Q4" s="29" t="s">
        <v>55</v>
      </c>
      <c r="R4" s="30" t="s">
        <v>56</v>
      </c>
      <c r="S4" s="61" t="s">
        <v>58</v>
      </c>
      <c r="T4" s="62" t="s">
        <v>59</v>
      </c>
    </row>
    <row r="5" spans="2:20" ht="12.75">
      <c r="B5" s="63" t="s">
        <v>63</v>
      </c>
      <c r="C5" s="64" t="s">
        <v>62</v>
      </c>
      <c r="D5" s="31">
        <v>26</v>
      </c>
      <c r="E5" s="32">
        <v>10</v>
      </c>
      <c r="F5" s="60">
        <v>9</v>
      </c>
      <c r="G5" s="136">
        <f>D5*4-E5</f>
        <v>94</v>
      </c>
      <c r="I5" s="63" t="s">
        <v>63</v>
      </c>
      <c r="J5" s="64" t="s">
        <v>62</v>
      </c>
      <c r="K5" s="31">
        <v>23</v>
      </c>
      <c r="L5" s="32">
        <v>13</v>
      </c>
      <c r="M5" s="60">
        <v>9</v>
      </c>
      <c r="N5" s="136">
        <f>K5*4-L5</f>
        <v>79</v>
      </c>
      <c r="O5" s="134">
        <f>G5+N5</f>
        <v>173</v>
      </c>
      <c r="Q5" s="63" t="s">
        <v>63</v>
      </c>
      <c r="R5" s="64" t="s">
        <v>62</v>
      </c>
      <c r="S5" s="61">
        <v>3</v>
      </c>
      <c r="T5" s="62">
        <v>6</v>
      </c>
    </row>
    <row r="6" spans="2:20" ht="12.75">
      <c r="B6" s="63" t="s">
        <v>71</v>
      </c>
      <c r="C6" s="64" t="s">
        <v>62</v>
      </c>
      <c r="D6" s="31">
        <v>22</v>
      </c>
      <c r="E6" s="32">
        <v>14</v>
      </c>
      <c r="F6" s="60">
        <v>9</v>
      </c>
      <c r="G6" s="136">
        <f>D6*4-E6</f>
        <v>74</v>
      </c>
      <c r="I6" s="63" t="s">
        <v>71</v>
      </c>
      <c r="J6" s="64" t="s">
        <v>62</v>
      </c>
      <c r="K6" s="31">
        <v>24</v>
      </c>
      <c r="L6" s="32">
        <v>12</v>
      </c>
      <c r="M6" s="60">
        <v>9</v>
      </c>
      <c r="N6" s="136">
        <f>K6*4-L6</f>
        <v>84</v>
      </c>
      <c r="O6" s="134">
        <f>G6+N6</f>
        <v>158</v>
      </c>
      <c r="Q6" s="63" t="s">
        <v>67</v>
      </c>
      <c r="R6" s="64" t="s">
        <v>68</v>
      </c>
      <c r="S6" s="61">
        <v>3</v>
      </c>
      <c r="T6" s="62">
        <v>0</v>
      </c>
    </row>
    <row r="7" spans="2:20" ht="12.75">
      <c r="B7" s="63" t="s">
        <v>66</v>
      </c>
      <c r="C7" s="64" t="s">
        <v>60</v>
      </c>
      <c r="D7" s="31">
        <v>21</v>
      </c>
      <c r="E7" s="32">
        <v>11</v>
      </c>
      <c r="F7" s="60">
        <v>9</v>
      </c>
      <c r="G7" s="136">
        <f>D7*4-E7</f>
        <v>73</v>
      </c>
      <c r="I7" s="63" t="s">
        <v>66</v>
      </c>
      <c r="J7" s="64" t="s">
        <v>60</v>
      </c>
      <c r="K7" s="31">
        <v>24</v>
      </c>
      <c r="L7" s="32">
        <v>12</v>
      </c>
      <c r="M7" s="60">
        <v>8</v>
      </c>
      <c r="N7" s="136">
        <f>K7*4-L7</f>
        <v>84</v>
      </c>
      <c r="O7" s="134">
        <f>G7+N7</f>
        <v>157</v>
      </c>
      <c r="Q7" s="63" t="s">
        <v>73</v>
      </c>
      <c r="R7" s="64" t="s">
        <v>68</v>
      </c>
      <c r="S7" s="61">
        <v>2</v>
      </c>
      <c r="T7" s="62">
        <v>2</v>
      </c>
    </row>
    <row r="8" spans="2:20" ht="12.75">
      <c r="B8" s="63" t="s">
        <v>74</v>
      </c>
      <c r="C8" s="64" t="s">
        <v>75</v>
      </c>
      <c r="D8" s="31">
        <v>20</v>
      </c>
      <c r="E8" s="32">
        <v>16</v>
      </c>
      <c r="F8" s="60">
        <v>9</v>
      </c>
      <c r="G8" s="136">
        <f>D8*4-E8</f>
        <v>64</v>
      </c>
      <c r="I8" s="63" t="s">
        <v>74</v>
      </c>
      <c r="J8" s="64" t="s">
        <v>75</v>
      </c>
      <c r="K8" s="31">
        <v>23</v>
      </c>
      <c r="L8" s="32">
        <v>11</v>
      </c>
      <c r="M8" s="60">
        <v>9</v>
      </c>
      <c r="N8" s="136">
        <f>K8*4-L8</f>
        <v>81</v>
      </c>
      <c r="O8" s="134">
        <f>G8+N8</f>
        <v>145</v>
      </c>
      <c r="Q8" s="63" t="s">
        <v>61</v>
      </c>
      <c r="R8" s="64" t="s">
        <v>62</v>
      </c>
      <c r="S8" s="61">
        <v>2</v>
      </c>
      <c r="T8" s="62">
        <v>1</v>
      </c>
    </row>
    <row r="9" spans="2:20" ht="12.75">
      <c r="B9" s="63" t="s">
        <v>78</v>
      </c>
      <c r="C9" s="64" t="s">
        <v>79</v>
      </c>
      <c r="D9" s="31">
        <v>24</v>
      </c>
      <c r="E9" s="32">
        <v>12</v>
      </c>
      <c r="F9" s="60">
        <v>9</v>
      </c>
      <c r="G9" s="136">
        <f>D9*4-E9</f>
        <v>84</v>
      </c>
      <c r="I9" s="63" t="s">
        <v>78</v>
      </c>
      <c r="J9" s="64" t="s">
        <v>79</v>
      </c>
      <c r="K9" s="31">
        <v>18</v>
      </c>
      <c r="L9" s="32">
        <v>14</v>
      </c>
      <c r="M9" s="60">
        <v>9</v>
      </c>
      <c r="N9" s="136">
        <f>K9*4-L9</f>
        <v>58</v>
      </c>
      <c r="O9" s="134">
        <f>G9+N9</f>
        <v>142</v>
      </c>
      <c r="Q9" s="63" t="s">
        <v>78</v>
      </c>
      <c r="R9" s="64" t="s">
        <v>79</v>
      </c>
      <c r="S9" s="61">
        <v>2</v>
      </c>
      <c r="T9" s="62">
        <v>0</v>
      </c>
    </row>
    <row r="10" spans="2:20" ht="12.75">
      <c r="B10" s="63" t="s">
        <v>61</v>
      </c>
      <c r="C10" s="64" t="s">
        <v>62</v>
      </c>
      <c r="D10" s="31">
        <v>19</v>
      </c>
      <c r="E10" s="32">
        <v>17</v>
      </c>
      <c r="F10" s="60">
        <v>9</v>
      </c>
      <c r="G10" s="136">
        <f>D10*4-E10</f>
        <v>59</v>
      </c>
      <c r="I10" s="63" t="s">
        <v>61</v>
      </c>
      <c r="J10" s="64" t="s">
        <v>62</v>
      </c>
      <c r="K10" s="31">
        <v>23</v>
      </c>
      <c r="L10" s="32">
        <v>9</v>
      </c>
      <c r="M10" s="60">
        <v>9</v>
      </c>
      <c r="N10" s="136">
        <f>K10*4-L10</f>
        <v>83</v>
      </c>
      <c r="O10" s="134">
        <f>G10+N10</f>
        <v>142</v>
      </c>
      <c r="Q10" s="63" t="s">
        <v>76</v>
      </c>
      <c r="R10" s="64" t="s">
        <v>70</v>
      </c>
      <c r="S10" s="61">
        <v>1</v>
      </c>
      <c r="T10" s="62">
        <v>3</v>
      </c>
    </row>
    <row r="11" spans="2:20" ht="12.75">
      <c r="B11" s="63" t="s">
        <v>73</v>
      </c>
      <c r="C11" s="64" t="s">
        <v>68</v>
      </c>
      <c r="D11" s="31">
        <v>18</v>
      </c>
      <c r="E11" s="32">
        <v>18</v>
      </c>
      <c r="F11" s="60">
        <v>9</v>
      </c>
      <c r="G11" s="136">
        <f>D11*4-E11</f>
        <v>54</v>
      </c>
      <c r="I11" s="63" t="s">
        <v>73</v>
      </c>
      <c r="J11" s="64" t="s">
        <v>68</v>
      </c>
      <c r="K11" s="31">
        <v>24</v>
      </c>
      <c r="L11" s="32">
        <v>12</v>
      </c>
      <c r="M11" s="60">
        <v>9</v>
      </c>
      <c r="N11" s="136">
        <f>K11*4-L11</f>
        <v>84</v>
      </c>
      <c r="O11" s="134">
        <f>G11+N11</f>
        <v>138</v>
      </c>
      <c r="Q11" s="63" t="s">
        <v>72</v>
      </c>
      <c r="R11" s="64" t="s">
        <v>68</v>
      </c>
      <c r="S11" s="61">
        <v>1</v>
      </c>
      <c r="T11" s="62">
        <v>2</v>
      </c>
    </row>
    <row r="12" spans="2:20" ht="12.75">
      <c r="B12" s="63" t="s">
        <v>69</v>
      </c>
      <c r="C12" s="64" t="s">
        <v>70</v>
      </c>
      <c r="D12" s="31">
        <v>20</v>
      </c>
      <c r="E12" s="32">
        <v>16</v>
      </c>
      <c r="F12" s="60">
        <v>9</v>
      </c>
      <c r="G12" s="136">
        <f>D12*4-E12</f>
        <v>64</v>
      </c>
      <c r="I12" s="63" t="s">
        <v>69</v>
      </c>
      <c r="J12" s="64" t="s">
        <v>70</v>
      </c>
      <c r="K12" s="31">
        <v>17</v>
      </c>
      <c r="L12" s="32">
        <v>5</v>
      </c>
      <c r="M12" s="60">
        <v>9</v>
      </c>
      <c r="N12" s="136">
        <f>K12*4-L12</f>
        <v>63</v>
      </c>
      <c r="O12" s="134">
        <f>G12+N12</f>
        <v>127</v>
      </c>
      <c r="Q12" s="63" t="s">
        <v>66</v>
      </c>
      <c r="R12" s="64" t="s">
        <v>60</v>
      </c>
      <c r="S12" s="61">
        <v>1</v>
      </c>
      <c r="T12" s="62">
        <v>1</v>
      </c>
    </row>
    <row r="13" spans="2:20" ht="12.75">
      <c r="B13" s="63" t="s">
        <v>77</v>
      </c>
      <c r="C13" s="64" t="s">
        <v>65</v>
      </c>
      <c r="D13" s="31">
        <v>19</v>
      </c>
      <c r="E13" s="32">
        <v>13</v>
      </c>
      <c r="F13" s="60">
        <v>9</v>
      </c>
      <c r="G13" s="136">
        <f>D13*4-E13</f>
        <v>63</v>
      </c>
      <c r="I13" s="63" t="s">
        <v>77</v>
      </c>
      <c r="J13" s="64" t="s">
        <v>65</v>
      </c>
      <c r="K13" s="31">
        <v>16</v>
      </c>
      <c r="L13" s="32">
        <v>8</v>
      </c>
      <c r="M13" s="60">
        <v>9</v>
      </c>
      <c r="N13" s="136">
        <f>K13*4-L13</f>
        <v>56</v>
      </c>
      <c r="O13" s="134">
        <f>G13+N13</f>
        <v>119</v>
      </c>
      <c r="Q13" s="63" t="s">
        <v>71</v>
      </c>
      <c r="R13" s="64" t="s">
        <v>62</v>
      </c>
      <c r="S13" s="61">
        <v>1</v>
      </c>
      <c r="T13" s="62">
        <v>1</v>
      </c>
    </row>
    <row r="14" spans="2:20" ht="12.75">
      <c r="B14" s="63" t="s">
        <v>85</v>
      </c>
      <c r="C14" s="64" t="s">
        <v>79</v>
      </c>
      <c r="D14" s="31">
        <v>20</v>
      </c>
      <c r="E14" s="32">
        <v>16</v>
      </c>
      <c r="F14" s="60">
        <v>9</v>
      </c>
      <c r="G14" s="136">
        <f>D14*4-E14</f>
        <v>64</v>
      </c>
      <c r="I14" s="63" t="s">
        <v>85</v>
      </c>
      <c r="J14" s="64" t="s">
        <v>79</v>
      </c>
      <c r="K14" s="31">
        <v>15</v>
      </c>
      <c r="L14" s="32">
        <v>9</v>
      </c>
      <c r="M14" s="60">
        <v>9</v>
      </c>
      <c r="N14" s="136">
        <f>K14*4-L14</f>
        <v>51</v>
      </c>
      <c r="O14" s="134">
        <f>G14+N14</f>
        <v>115</v>
      </c>
      <c r="Q14" s="63" t="s">
        <v>105</v>
      </c>
      <c r="R14" s="64" t="s">
        <v>87</v>
      </c>
      <c r="S14" s="61">
        <v>1</v>
      </c>
      <c r="T14" s="62">
        <v>0</v>
      </c>
    </row>
    <row r="15" spans="2:20" ht="12.75">
      <c r="B15" s="63" t="s">
        <v>81</v>
      </c>
      <c r="C15" s="64" t="s">
        <v>70</v>
      </c>
      <c r="D15" s="31">
        <v>18</v>
      </c>
      <c r="E15" s="32">
        <v>18</v>
      </c>
      <c r="F15" s="60">
        <v>9</v>
      </c>
      <c r="G15" s="136">
        <f>D15*4-E15</f>
        <v>54</v>
      </c>
      <c r="I15" s="63" t="s">
        <v>81</v>
      </c>
      <c r="J15" s="64" t="s">
        <v>70</v>
      </c>
      <c r="K15" s="31">
        <v>19</v>
      </c>
      <c r="L15" s="32">
        <v>15</v>
      </c>
      <c r="M15" s="60">
        <v>9</v>
      </c>
      <c r="N15" s="136">
        <f>K15*4-L15</f>
        <v>61</v>
      </c>
      <c r="O15" s="134">
        <f>G15+N15</f>
        <v>115</v>
      </c>
      <c r="Q15" s="63" t="s">
        <v>64</v>
      </c>
      <c r="R15" s="64" t="s">
        <v>65</v>
      </c>
      <c r="S15" s="61">
        <v>1</v>
      </c>
      <c r="T15" s="62">
        <v>0</v>
      </c>
    </row>
    <row r="16" spans="2:20" ht="12.75">
      <c r="B16" s="63" t="s">
        <v>76</v>
      </c>
      <c r="C16" s="64" t="s">
        <v>70</v>
      </c>
      <c r="D16" s="31">
        <v>24</v>
      </c>
      <c r="E16" s="32">
        <v>12</v>
      </c>
      <c r="F16" s="60">
        <v>9</v>
      </c>
      <c r="G16" s="136">
        <f>D16*4-E16</f>
        <v>84</v>
      </c>
      <c r="I16" s="63" t="s">
        <v>93</v>
      </c>
      <c r="J16" s="64" t="s">
        <v>70</v>
      </c>
      <c r="K16" s="31">
        <v>8</v>
      </c>
      <c r="L16" s="32">
        <v>5</v>
      </c>
      <c r="M16" s="60">
        <v>9</v>
      </c>
      <c r="N16" s="136">
        <f>K16*4-L16</f>
        <v>27</v>
      </c>
      <c r="O16" s="134">
        <f>G16+N16</f>
        <v>111</v>
      </c>
      <c r="Q16" s="63" t="s">
        <v>113</v>
      </c>
      <c r="R16" s="64" t="s">
        <v>65</v>
      </c>
      <c r="S16" s="61">
        <v>1</v>
      </c>
      <c r="T16" s="62">
        <v>0</v>
      </c>
    </row>
    <row r="17" spans="2:20" ht="12.75">
      <c r="B17" s="63" t="s">
        <v>64</v>
      </c>
      <c r="C17" s="64" t="s">
        <v>65</v>
      </c>
      <c r="D17" s="31">
        <v>19</v>
      </c>
      <c r="E17" s="32">
        <v>17</v>
      </c>
      <c r="F17" s="60">
        <v>9</v>
      </c>
      <c r="G17" s="136">
        <f>D17*4-E17</f>
        <v>59</v>
      </c>
      <c r="I17" s="63" t="s">
        <v>64</v>
      </c>
      <c r="J17" s="64" t="s">
        <v>65</v>
      </c>
      <c r="K17" s="31">
        <v>16</v>
      </c>
      <c r="L17" s="32">
        <v>12</v>
      </c>
      <c r="M17" s="60">
        <v>9</v>
      </c>
      <c r="N17" s="136">
        <f>K17*4-L17</f>
        <v>52</v>
      </c>
      <c r="O17" s="134">
        <f>G17+N17</f>
        <v>111</v>
      </c>
      <c r="Q17" s="63" t="s">
        <v>83</v>
      </c>
      <c r="R17" s="64" t="s">
        <v>84</v>
      </c>
      <c r="S17" s="61">
        <v>1</v>
      </c>
      <c r="T17" s="62">
        <v>0</v>
      </c>
    </row>
    <row r="18" spans="2:20" ht="12.75">
      <c r="B18" s="63" t="s">
        <v>90</v>
      </c>
      <c r="C18" s="64" t="s">
        <v>87</v>
      </c>
      <c r="D18" s="31">
        <v>18</v>
      </c>
      <c r="E18" s="32">
        <v>18</v>
      </c>
      <c r="F18" s="60">
        <v>9</v>
      </c>
      <c r="G18" s="136">
        <f>D18*4-E18</f>
        <v>54</v>
      </c>
      <c r="I18" s="63" t="s">
        <v>90</v>
      </c>
      <c r="J18" s="64" t="s">
        <v>87</v>
      </c>
      <c r="K18" s="31">
        <v>14</v>
      </c>
      <c r="L18" s="32">
        <v>12</v>
      </c>
      <c r="M18" s="60">
        <v>9</v>
      </c>
      <c r="N18" s="136">
        <f>K18*4-L18</f>
        <v>44</v>
      </c>
      <c r="O18" s="134">
        <f>G18+N18</f>
        <v>98</v>
      </c>
      <c r="Q18" s="63" t="s">
        <v>112</v>
      </c>
      <c r="R18" s="64" t="s">
        <v>108</v>
      </c>
      <c r="S18" s="61">
        <v>1</v>
      </c>
      <c r="T18" s="62">
        <v>0</v>
      </c>
    </row>
    <row r="19" spans="2:20" ht="12.75">
      <c r="B19" s="63" t="s">
        <v>109</v>
      </c>
      <c r="C19" s="64" t="s">
        <v>75</v>
      </c>
      <c r="D19" s="31">
        <v>17</v>
      </c>
      <c r="E19" s="32">
        <v>19</v>
      </c>
      <c r="F19" s="60">
        <v>9</v>
      </c>
      <c r="G19" s="136">
        <f>D19*4-E19</f>
        <v>49</v>
      </c>
      <c r="I19" s="63" t="s">
        <v>109</v>
      </c>
      <c r="J19" s="64" t="s">
        <v>75</v>
      </c>
      <c r="K19" s="31">
        <v>16</v>
      </c>
      <c r="L19" s="32">
        <v>18</v>
      </c>
      <c r="M19" s="60">
        <v>9</v>
      </c>
      <c r="N19" s="136">
        <f>K19*4-L19</f>
        <v>46</v>
      </c>
      <c r="O19" s="134">
        <f>G19+N19</f>
        <v>95</v>
      </c>
      <c r="Q19" s="63" t="s">
        <v>81</v>
      </c>
      <c r="R19" s="64" t="s">
        <v>70</v>
      </c>
      <c r="S19" s="61">
        <v>1</v>
      </c>
      <c r="T19" s="62">
        <v>0</v>
      </c>
    </row>
    <row r="20" spans="2:20" ht="12.75">
      <c r="B20" s="63" t="s">
        <v>89</v>
      </c>
      <c r="C20" s="64" t="s">
        <v>60</v>
      </c>
      <c r="D20" s="31">
        <v>14</v>
      </c>
      <c r="E20" s="32">
        <v>14</v>
      </c>
      <c r="F20" s="60">
        <v>9</v>
      </c>
      <c r="G20" s="136">
        <f>D20*4-E20</f>
        <v>42</v>
      </c>
      <c r="I20" s="63" t="s">
        <v>89</v>
      </c>
      <c r="J20" s="64" t="s">
        <v>60</v>
      </c>
      <c r="K20" s="31">
        <v>16</v>
      </c>
      <c r="L20" s="32">
        <v>12</v>
      </c>
      <c r="M20" s="60">
        <v>8</v>
      </c>
      <c r="N20" s="136">
        <f>K20*4-L20</f>
        <v>52</v>
      </c>
      <c r="O20" s="134">
        <f>G20+N20</f>
        <v>94</v>
      </c>
      <c r="Q20" s="63" t="s">
        <v>69</v>
      </c>
      <c r="R20" s="64" t="s">
        <v>70</v>
      </c>
      <c r="S20" s="61">
        <v>0</v>
      </c>
      <c r="T20" s="62">
        <v>3</v>
      </c>
    </row>
    <row r="21" spans="2:20" ht="12.75">
      <c r="B21" s="63" t="s">
        <v>67</v>
      </c>
      <c r="C21" s="64" t="s">
        <v>68</v>
      </c>
      <c r="D21" s="31">
        <v>14</v>
      </c>
      <c r="E21" s="32">
        <v>22</v>
      </c>
      <c r="F21" s="60">
        <v>9</v>
      </c>
      <c r="G21" s="136">
        <f>D21*4-E21</f>
        <v>34</v>
      </c>
      <c r="I21" s="63" t="s">
        <v>67</v>
      </c>
      <c r="J21" s="64" t="s">
        <v>68</v>
      </c>
      <c r="K21" s="31">
        <v>19</v>
      </c>
      <c r="L21" s="32">
        <v>17</v>
      </c>
      <c r="M21" s="60">
        <v>9</v>
      </c>
      <c r="N21" s="136">
        <f>K21*4-L21</f>
        <v>59</v>
      </c>
      <c r="O21" s="134">
        <f>G21+N21</f>
        <v>93</v>
      </c>
      <c r="Q21" s="63" t="s">
        <v>107</v>
      </c>
      <c r="R21" s="64" t="s">
        <v>108</v>
      </c>
      <c r="S21" s="61">
        <v>0</v>
      </c>
      <c r="T21" s="62">
        <v>2</v>
      </c>
    </row>
    <row r="22" spans="2:20" ht="12.75">
      <c r="B22" s="63" t="s">
        <v>100</v>
      </c>
      <c r="C22" s="64" t="s">
        <v>87</v>
      </c>
      <c r="D22" s="31">
        <v>15</v>
      </c>
      <c r="E22" s="32">
        <v>21</v>
      </c>
      <c r="F22" s="60">
        <v>9</v>
      </c>
      <c r="G22" s="136">
        <f>D22*4-E22</f>
        <v>39</v>
      </c>
      <c r="I22" s="63" t="s">
        <v>100</v>
      </c>
      <c r="J22" s="64" t="s">
        <v>87</v>
      </c>
      <c r="K22" s="31">
        <v>17</v>
      </c>
      <c r="L22" s="32">
        <v>17</v>
      </c>
      <c r="M22" s="60">
        <v>9</v>
      </c>
      <c r="N22" s="136">
        <f>K22*4-L22</f>
        <v>51</v>
      </c>
      <c r="O22" s="134">
        <f>G22+N22</f>
        <v>90</v>
      </c>
      <c r="Q22" s="63" t="s">
        <v>81</v>
      </c>
      <c r="R22" s="64" t="s">
        <v>70</v>
      </c>
      <c r="S22" s="61">
        <v>0</v>
      </c>
      <c r="T22" s="62">
        <v>2</v>
      </c>
    </row>
    <row r="23" spans="2:20" ht="12.75">
      <c r="B23" s="63" t="s">
        <v>88</v>
      </c>
      <c r="C23" s="64" t="s">
        <v>60</v>
      </c>
      <c r="D23" s="31">
        <v>12</v>
      </c>
      <c r="E23" s="32">
        <v>12</v>
      </c>
      <c r="F23" s="60">
        <v>9</v>
      </c>
      <c r="G23" s="136">
        <f>D23*4-E23</f>
        <v>36</v>
      </c>
      <c r="I23" s="63" t="s">
        <v>88</v>
      </c>
      <c r="J23" s="64" t="s">
        <v>60</v>
      </c>
      <c r="K23" s="31">
        <v>16</v>
      </c>
      <c r="L23" s="32">
        <v>12</v>
      </c>
      <c r="M23" s="60">
        <v>8</v>
      </c>
      <c r="N23" s="136">
        <f>K23*4-L23</f>
        <v>52</v>
      </c>
      <c r="O23" s="134">
        <f>G23+N23</f>
        <v>88</v>
      </c>
      <c r="Q23" s="63" t="s">
        <v>91</v>
      </c>
      <c r="R23" s="64" t="s">
        <v>68</v>
      </c>
      <c r="S23" s="61">
        <v>0</v>
      </c>
      <c r="T23" s="62">
        <v>1</v>
      </c>
    </row>
    <row r="24" spans="2:20" ht="12.75">
      <c r="B24" s="63" t="s">
        <v>86</v>
      </c>
      <c r="C24" s="64" t="s">
        <v>87</v>
      </c>
      <c r="D24" s="31">
        <v>11</v>
      </c>
      <c r="E24" s="32">
        <v>25</v>
      </c>
      <c r="F24" s="60">
        <v>9</v>
      </c>
      <c r="G24" s="136">
        <f>D24*4-E24</f>
        <v>19</v>
      </c>
      <c r="I24" s="63" t="s">
        <v>86</v>
      </c>
      <c r="J24" s="64" t="s">
        <v>87</v>
      </c>
      <c r="K24" s="31">
        <v>20</v>
      </c>
      <c r="L24" s="32">
        <v>14</v>
      </c>
      <c r="M24" s="60">
        <v>9</v>
      </c>
      <c r="N24" s="136">
        <f>K24*4-L24</f>
        <v>66</v>
      </c>
      <c r="O24" s="134">
        <f>G24+N24</f>
        <v>85</v>
      </c>
      <c r="Q24" s="63" t="s">
        <v>90</v>
      </c>
      <c r="R24" s="64" t="s">
        <v>87</v>
      </c>
      <c r="S24" s="61">
        <v>0</v>
      </c>
      <c r="T24" s="62">
        <v>1</v>
      </c>
    </row>
    <row r="25" spans="2:20" ht="12.75">
      <c r="B25" s="63" t="s">
        <v>123</v>
      </c>
      <c r="C25" s="64" t="s">
        <v>70</v>
      </c>
      <c r="D25" s="31">
        <v>7</v>
      </c>
      <c r="E25" s="32">
        <v>5</v>
      </c>
      <c r="F25" s="60">
        <v>9</v>
      </c>
      <c r="G25" s="136">
        <f>D25*4-E25</f>
        <v>23</v>
      </c>
      <c r="I25" s="63" t="s">
        <v>76</v>
      </c>
      <c r="J25" s="64" t="s">
        <v>70</v>
      </c>
      <c r="K25" s="31">
        <v>19</v>
      </c>
      <c r="L25" s="32">
        <v>15</v>
      </c>
      <c r="M25" s="60">
        <v>9</v>
      </c>
      <c r="N25" s="136">
        <f>K25*4-L25</f>
        <v>61</v>
      </c>
      <c r="O25" s="134">
        <f>G25+N25</f>
        <v>84</v>
      </c>
      <c r="Q25" s="63" t="s">
        <v>89</v>
      </c>
      <c r="R25" s="64" t="s">
        <v>60</v>
      </c>
      <c r="S25" s="61">
        <v>0</v>
      </c>
      <c r="T25" s="62">
        <v>1</v>
      </c>
    </row>
    <row r="26" spans="2:20" ht="12.75">
      <c r="B26" s="63" t="s">
        <v>82</v>
      </c>
      <c r="C26" s="64" t="s">
        <v>65</v>
      </c>
      <c r="D26" s="31">
        <v>13</v>
      </c>
      <c r="E26" s="32">
        <v>23</v>
      </c>
      <c r="F26" s="60">
        <v>9</v>
      </c>
      <c r="G26" s="136">
        <f>D26*4-E26</f>
        <v>29</v>
      </c>
      <c r="I26" s="63" t="s">
        <v>82</v>
      </c>
      <c r="J26" s="64" t="s">
        <v>65</v>
      </c>
      <c r="K26" s="31">
        <v>15</v>
      </c>
      <c r="L26" s="32">
        <v>9</v>
      </c>
      <c r="M26" s="60">
        <v>9</v>
      </c>
      <c r="N26" s="136">
        <f>K26*4-L26</f>
        <v>51</v>
      </c>
      <c r="O26" s="134">
        <f>G26+N26</f>
        <v>80</v>
      </c>
      <c r="Q26" s="63" t="s">
        <v>77</v>
      </c>
      <c r="R26" s="64" t="s">
        <v>65</v>
      </c>
      <c r="S26" s="61">
        <v>0</v>
      </c>
      <c r="T26" s="62">
        <v>1</v>
      </c>
    </row>
    <row r="27" spans="2:20" ht="12.75">
      <c r="B27" s="63" t="s">
        <v>96</v>
      </c>
      <c r="C27" s="64" t="s">
        <v>84</v>
      </c>
      <c r="D27" s="31">
        <v>11</v>
      </c>
      <c r="E27" s="32">
        <v>5</v>
      </c>
      <c r="F27" s="60">
        <v>9</v>
      </c>
      <c r="G27" s="136">
        <f>D27*4-E27</f>
        <v>39</v>
      </c>
      <c r="I27" s="63" t="s">
        <v>96</v>
      </c>
      <c r="J27" s="64" t="s">
        <v>84</v>
      </c>
      <c r="K27" s="31">
        <v>12</v>
      </c>
      <c r="L27" s="32">
        <v>8</v>
      </c>
      <c r="M27" s="60">
        <v>9</v>
      </c>
      <c r="N27" s="136">
        <f>K27*4-L27</f>
        <v>40</v>
      </c>
      <c r="O27" s="134">
        <f>G27+N27</f>
        <v>79</v>
      </c>
      <c r="Q27" s="63" t="s">
        <v>109</v>
      </c>
      <c r="R27" s="64" t="s">
        <v>75</v>
      </c>
      <c r="S27" s="61">
        <v>0</v>
      </c>
      <c r="T27" s="62">
        <v>1</v>
      </c>
    </row>
    <row r="28" spans="2:20" ht="12.75">
      <c r="B28" s="63" t="s">
        <v>80</v>
      </c>
      <c r="C28" s="64" t="s">
        <v>79</v>
      </c>
      <c r="D28" s="31">
        <v>6</v>
      </c>
      <c r="E28" s="32">
        <v>18</v>
      </c>
      <c r="F28" s="60">
        <v>9</v>
      </c>
      <c r="G28" s="136">
        <f>D28*4-E28</f>
        <v>6</v>
      </c>
      <c r="I28" s="63" t="s">
        <v>80</v>
      </c>
      <c r="J28" s="64" t="s">
        <v>79</v>
      </c>
      <c r="K28" s="31">
        <v>21</v>
      </c>
      <c r="L28" s="32">
        <v>11</v>
      </c>
      <c r="M28" s="60">
        <v>9</v>
      </c>
      <c r="N28" s="136">
        <f>K28*4-L28</f>
        <v>73</v>
      </c>
      <c r="O28" s="134">
        <f>G28+N28</f>
        <v>79</v>
      </c>
      <c r="Q28" s="63" t="s">
        <v>114</v>
      </c>
      <c r="R28" s="64" t="s">
        <v>79</v>
      </c>
      <c r="S28" s="61">
        <v>0</v>
      </c>
      <c r="T28" s="62">
        <v>1</v>
      </c>
    </row>
    <row r="29" spans="2:20" ht="12.75">
      <c r="B29" s="63" t="s">
        <v>91</v>
      </c>
      <c r="C29" s="64" t="s">
        <v>68</v>
      </c>
      <c r="D29" s="31">
        <v>18</v>
      </c>
      <c r="E29" s="32">
        <v>18</v>
      </c>
      <c r="F29" s="60">
        <v>9</v>
      </c>
      <c r="G29" s="136">
        <f>D29*4-E29</f>
        <v>54</v>
      </c>
      <c r="I29" s="63" t="s">
        <v>91</v>
      </c>
      <c r="J29" s="64" t="s">
        <v>68</v>
      </c>
      <c r="K29" s="31">
        <v>7</v>
      </c>
      <c r="L29" s="32">
        <v>5</v>
      </c>
      <c r="M29" s="60">
        <v>9</v>
      </c>
      <c r="N29" s="136">
        <f>K29*4-L29</f>
        <v>23</v>
      </c>
      <c r="O29" s="134">
        <f>G29+N29</f>
        <v>77</v>
      </c>
      <c r="Q29" s="63"/>
      <c r="R29" s="64"/>
      <c r="S29" s="61"/>
      <c r="T29" s="62"/>
    </row>
    <row r="30" spans="2:20" ht="12.75">
      <c r="B30" s="63" t="s">
        <v>105</v>
      </c>
      <c r="C30" s="64" t="s">
        <v>87</v>
      </c>
      <c r="D30" s="31">
        <v>13</v>
      </c>
      <c r="E30" s="32">
        <v>23</v>
      </c>
      <c r="F30" s="60">
        <v>9</v>
      </c>
      <c r="G30" s="136">
        <f>D30*4-E30</f>
        <v>29</v>
      </c>
      <c r="I30" s="63" t="s">
        <v>105</v>
      </c>
      <c r="J30" s="64" t="s">
        <v>87</v>
      </c>
      <c r="K30" s="31">
        <v>16</v>
      </c>
      <c r="L30" s="32">
        <v>18</v>
      </c>
      <c r="M30" s="60">
        <v>9</v>
      </c>
      <c r="N30" s="136">
        <f>K30*4-L30</f>
        <v>46</v>
      </c>
      <c r="O30" s="134">
        <f>G30+N30</f>
        <v>75</v>
      </c>
      <c r="Q30" s="63"/>
      <c r="R30" s="64"/>
      <c r="S30" s="61"/>
      <c r="T30" s="62"/>
    </row>
    <row r="31" spans="2:20" ht="12.75">
      <c r="B31" s="63" t="s">
        <v>114</v>
      </c>
      <c r="C31" s="64" t="s">
        <v>79</v>
      </c>
      <c r="D31" s="31">
        <v>16</v>
      </c>
      <c r="E31" s="32">
        <v>20</v>
      </c>
      <c r="F31" s="60">
        <v>9</v>
      </c>
      <c r="G31" s="136">
        <f>D31*4-E31</f>
        <v>44</v>
      </c>
      <c r="I31" s="63" t="s">
        <v>114</v>
      </c>
      <c r="J31" s="64" t="s">
        <v>79</v>
      </c>
      <c r="K31" s="31">
        <v>11</v>
      </c>
      <c r="L31" s="32">
        <v>21</v>
      </c>
      <c r="M31" s="60">
        <v>9</v>
      </c>
      <c r="N31" s="136">
        <f>K31*4-L31</f>
        <v>23</v>
      </c>
      <c r="O31" s="134">
        <f>G31+N31</f>
        <v>67</v>
      </c>
      <c r="Q31" s="63"/>
      <c r="R31" s="64"/>
      <c r="S31" s="61"/>
      <c r="T31" s="62"/>
    </row>
    <row r="32" spans="2:20" ht="12.75">
      <c r="B32" s="63" t="s">
        <v>112</v>
      </c>
      <c r="C32" s="64" t="s">
        <v>108</v>
      </c>
      <c r="D32" s="31">
        <v>15</v>
      </c>
      <c r="E32" s="32">
        <v>21</v>
      </c>
      <c r="F32" s="60">
        <v>9</v>
      </c>
      <c r="G32" s="136">
        <f>D32*4-E32</f>
        <v>39</v>
      </c>
      <c r="I32" s="63" t="s">
        <v>112</v>
      </c>
      <c r="J32" s="64" t="s">
        <v>108</v>
      </c>
      <c r="K32" s="31">
        <v>11</v>
      </c>
      <c r="L32" s="32">
        <v>17</v>
      </c>
      <c r="M32" s="60">
        <v>7</v>
      </c>
      <c r="N32" s="136">
        <f>K32*4-L32</f>
        <v>27</v>
      </c>
      <c r="O32" s="134">
        <f>G32+N32</f>
        <v>66</v>
      </c>
      <c r="Q32" s="63"/>
      <c r="R32" s="64"/>
      <c r="S32" s="61"/>
      <c r="T32" s="62"/>
    </row>
    <row r="33" spans="2:20" ht="12.75">
      <c r="B33" s="63" t="s">
        <v>113</v>
      </c>
      <c r="C33" s="64" t="s">
        <v>65</v>
      </c>
      <c r="D33" s="31">
        <v>16</v>
      </c>
      <c r="E33" s="32">
        <v>20</v>
      </c>
      <c r="F33" s="60">
        <v>9</v>
      </c>
      <c r="G33" s="136">
        <f>D33*4-E33</f>
        <v>44</v>
      </c>
      <c r="I33" s="63" t="s">
        <v>113</v>
      </c>
      <c r="J33" s="64" t="s">
        <v>65</v>
      </c>
      <c r="K33" s="31">
        <v>9</v>
      </c>
      <c r="L33" s="32">
        <v>15</v>
      </c>
      <c r="M33" s="60">
        <v>9</v>
      </c>
      <c r="N33" s="136">
        <f>K33*4-L33</f>
        <v>21</v>
      </c>
      <c r="O33" s="134">
        <f>G33+N33</f>
        <v>65</v>
      </c>
      <c r="Q33" s="63"/>
      <c r="R33" s="64"/>
      <c r="S33" s="61"/>
      <c r="T33" s="62"/>
    </row>
    <row r="34" spans="2:20" ht="12.75">
      <c r="B34" s="63" t="s">
        <v>102</v>
      </c>
      <c r="C34" s="64" t="s">
        <v>75</v>
      </c>
      <c r="D34" s="31">
        <v>10</v>
      </c>
      <c r="E34" s="32">
        <v>26</v>
      </c>
      <c r="F34" s="60">
        <v>9</v>
      </c>
      <c r="G34" s="136">
        <f>D34*4-E34</f>
        <v>14</v>
      </c>
      <c r="I34" s="63" t="s">
        <v>102</v>
      </c>
      <c r="J34" s="64" t="s">
        <v>75</v>
      </c>
      <c r="K34" s="31">
        <v>17</v>
      </c>
      <c r="L34" s="32">
        <v>17</v>
      </c>
      <c r="M34" s="60">
        <v>9</v>
      </c>
      <c r="N34" s="136">
        <f>K34*4-L34</f>
        <v>51</v>
      </c>
      <c r="O34" s="134">
        <f>G34+N34</f>
        <v>65</v>
      </c>
      <c r="Q34" s="63"/>
      <c r="R34" s="64"/>
      <c r="S34" s="61"/>
      <c r="T34" s="62"/>
    </row>
    <row r="35" spans="2:20" ht="12.75">
      <c r="B35" s="63" t="s">
        <v>103</v>
      </c>
      <c r="C35" s="64" t="s">
        <v>62</v>
      </c>
      <c r="D35" s="31">
        <v>11</v>
      </c>
      <c r="E35" s="32">
        <v>25</v>
      </c>
      <c r="F35" s="60">
        <v>9</v>
      </c>
      <c r="G35" s="136">
        <f>D35*4-E35</f>
        <v>19</v>
      </c>
      <c r="I35" s="63" t="s">
        <v>103</v>
      </c>
      <c r="J35" s="64" t="s">
        <v>62</v>
      </c>
      <c r="K35" s="31">
        <v>15</v>
      </c>
      <c r="L35" s="32">
        <v>17</v>
      </c>
      <c r="M35" s="60">
        <v>9</v>
      </c>
      <c r="N35" s="136">
        <f>K35*4-L35</f>
        <v>43</v>
      </c>
      <c r="O35" s="134">
        <f>G35+N35</f>
        <v>62</v>
      </c>
      <c r="Q35" s="63"/>
      <c r="R35" s="64"/>
      <c r="S35" s="61"/>
      <c r="T35" s="62"/>
    </row>
    <row r="36" spans="2:20" ht="12.75">
      <c r="B36" s="63" t="s">
        <v>72</v>
      </c>
      <c r="C36" s="64" t="s">
        <v>68</v>
      </c>
      <c r="D36" s="31">
        <v>5</v>
      </c>
      <c r="E36" s="32">
        <v>7</v>
      </c>
      <c r="F36" s="60">
        <v>9</v>
      </c>
      <c r="G36" s="136">
        <f>D36*4-E36</f>
        <v>13</v>
      </c>
      <c r="I36" s="63" t="s">
        <v>72</v>
      </c>
      <c r="J36" s="64" t="s">
        <v>68</v>
      </c>
      <c r="K36" s="31">
        <v>17</v>
      </c>
      <c r="L36" s="32">
        <v>19</v>
      </c>
      <c r="M36" s="60">
        <v>9</v>
      </c>
      <c r="N36" s="136">
        <f>K36*4-L36</f>
        <v>49</v>
      </c>
      <c r="O36" s="134">
        <f>G36+N36</f>
        <v>62</v>
      </c>
      <c r="Q36" s="63"/>
      <c r="R36" s="64"/>
      <c r="S36" s="61"/>
      <c r="T36" s="62"/>
    </row>
    <row r="37" spans="2:20" ht="12.75">
      <c r="B37" s="63" t="s">
        <v>92</v>
      </c>
      <c r="C37" s="64" t="s">
        <v>84</v>
      </c>
      <c r="D37" s="31">
        <v>8</v>
      </c>
      <c r="E37" s="32">
        <v>16</v>
      </c>
      <c r="F37" s="60">
        <v>9</v>
      </c>
      <c r="G37" s="136">
        <f>D37*4-E37</f>
        <v>16</v>
      </c>
      <c r="I37" s="63" t="s">
        <v>92</v>
      </c>
      <c r="J37" s="64" t="s">
        <v>84</v>
      </c>
      <c r="K37" s="31">
        <v>11</v>
      </c>
      <c r="L37" s="32">
        <v>5</v>
      </c>
      <c r="M37" s="60">
        <v>9</v>
      </c>
      <c r="N37" s="136">
        <f>K37*4-L37</f>
        <v>39</v>
      </c>
      <c r="O37" s="134">
        <f>G37+N37</f>
        <v>55</v>
      </c>
      <c r="Q37" s="28"/>
      <c r="R37" s="28"/>
      <c r="S37" s="28"/>
      <c r="T37" s="28"/>
    </row>
    <row r="38" spans="2:20" ht="12.75">
      <c r="B38" s="63" t="s">
        <v>94</v>
      </c>
      <c r="C38" s="64" t="s">
        <v>70</v>
      </c>
      <c r="D38" s="31">
        <v>4</v>
      </c>
      <c r="E38" s="32">
        <v>8</v>
      </c>
      <c r="F38" s="60">
        <v>9</v>
      </c>
      <c r="G38" s="136">
        <f>D38*4-E38</f>
        <v>8</v>
      </c>
      <c r="I38" s="63" t="s">
        <v>94</v>
      </c>
      <c r="J38" s="64" t="s">
        <v>70</v>
      </c>
      <c r="K38" s="31">
        <v>13</v>
      </c>
      <c r="L38" s="32">
        <v>9</v>
      </c>
      <c r="M38" s="60">
        <v>9</v>
      </c>
      <c r="N38" s="136">
        <f>K38*4-L38</f>
        <v>43</v>
      </c>
      <c r="O38" s="134">
        <f>G38+N38</f>
        <v>51</v>
      </c>
      <c r="Q38" s="28"/>
      <c r="R38" s="28"/>
      <c r="S38" s="28"/>
      <c r="T38" s="28"/>
    </row>
    <row r="39" spans="2:20" ht="12.75">
      <c r="B39" s="63" t="s">
        <v>98</v>
      </c>
      <c r="C39" s="64" t="s">
        <v>84</v>
      </c>
      <c r="D39" s="31">
        <v>6</v>
      </c>
      <c r="E39" s="32">
        <v>10</v>
      </c>
      <c r="F39" s="60">
        <v>9</v>
      </c>
      <c r="G39" s="136">
        <f>D39*4-E39</f>
        <v>14</v>
      </c>
      <c r="I39" s="63" t="s">
        <v>98</v>
      </c>
      <c r="J39" s="64" t="s">
        <v>84</v>
      </c>
      <c r="K39" s="31">
        <v>10</v>
      </c>
      <c r="L39" s="32">
        <v>6</v>
      </c>
      <c r="M39" s="60">
        <v>9</v>
      </c>
      <c r="N39" s="136">
        <f>K39*4-L39</f>
        <v>34</v>
      </c>
      <c r="O39" s="134">
        <f>G39+N39</f>
        <v>48</v>
      </c>
      <c r="Q39" s="28"/>
      <c r="R39" s="28"/>
      <c r="S39" s="28"/>
      <c r="T39" s="28"/>
    </row>
    <row r="40" spans="2:20" ht="12.75">
      <c r="B40" s="63" t="s">
        <v>107</v>
      </c>
      <c r="C40" s="64" t="s">
        <v>108</v>
      </c>
      <c r="D40" s="31">
        <v>14</v>
      </c>
      <c r="E40" s="32">
        <v>22</v>
      </c>
      <c r="F40" s="60">
        <v>9</v>
      </c>
      <c r="G40" s="136">
        <f>D40*4-E40</f>
        <v>34</v>
      </c>
      <c r="I40" s="63" t="s">
        <v>107</v>
      </c>
      <c r="J40" s="64" t="s">
        <v>108</v>
      </c>
      <c r="K40" s="31">
        <v>5</v>
      </c>
      <c r="L40" s="32">
        <v>7</v>
      </c>
      <c r="M40" s="60">
        <v>7</v>
      </c>
      <c r="N40" s="136">
        <f>K40*4-L40</f>
        <v>13</v>
      </c>
      <c r="O40" s="134">
        <f>G40+N40</f>
        <v>47</v>
      </c>
      <c r="Q40" s="28"/>
      <c r="R40" s="28"/>
      <c r="S40" s="28"/>
      <c r="T40" s="28"/>
    </row>
    <row r="41" spans="2:15" ht="12.75">
      <c r="B41" s="63" t="s">
        <v>104</v>
      </c>
      <c r="C41" s="64" t="s">
        <v>60</v>
      </c>
      <c r="D41" s="31">
        <v>12</v>
      </c>
      <c r="E41" s="32">
        <v>20</v>
      </c>
      <c r="F41" s="60">
        <v>9</v>
      </c>
      <c r="G41" s="136">
        <f>D41*4-E41</f>
        <v>28</v>
      </c>
      <c r="I41" s="63" t="s">
        <v>104</v>
      </c>
      <c r="J41" s="64" t="s">
        <v>60</v>
      </c>
      <c r="K41" s="31">
        <v>7</v>
      </c>
      <c r="L41" s="32">
        <v>9</v>
      </c>
      <c r="M41" s="60">
        <v>8</v>
      </c>
      <c r="N41" s="136">
        <f>K41*4-L41</f>
        <v>19</v>
      </c>
      <c r="O41" s="134">
        <f>G41+N41</f>
        <v>47</v>
      </c>
    </row>
    <row r="42" spans="2:15" ht="12.75">
      <c r="B42" s="63" t="s">
        <v>118</v>
      </c>
      <c r="C42" s="64" t="s">
        <v>84</v>
      </c>
      <c r="D42" s="31">
        <v>10</v>
      </c>
      <c r="E42" s="32">
        <v>10</v>
      </c>
      <c r="F42" s="60">
        <v>9</v>
      </c>
      <c r="G42" s="136">
        <f>D42*4-E42</f>
        <v>30</v>
      </c>
      <c r="I42" s="63" t="s">
        <v>118</v>
      </c>
      <c r="J42" s="64" t="s">
        <v>84</v>
      </c>
      <c r="K42" s="31">
        <v>9</v>
      </c>
      <c r="L42" s="32">
        <v>19</v>
      </c>
      <c r="M42" s="60">
        <v>9</v>
      </c>
      <c r="N42" s="136">
        <f>K42*4-L42</f>
        <v>17</v>
      </c>
      <c r="O42" s="134">
        <f>G42+N42</f>
        <v>47</v>
      </c>
    </row>
    <row r="43" spans="2:15" ht="12.75">
      <c r="B43" s="63" t="s">
        <v>110</v>
      </c>
      <c r="C43" s="64" t="s">
        <v>108</v>
      </c>
      <c r="D43" s="31">
        <v>11</v>
      </c>
      <c r="E43" s="32">
        <v>25</v>
      </c>
      <c r="F43" s="60">
        <v>9</v>
      </c>
      <c r="G43" s="136">
        <f>D43*4-E43</f>
        <v>19</v>
      </c>
      <c r="I43" s="63" t="s">
        <v>110</v>
      </c>
      <c r="J43" s="64" t="s">
        <v>108</v>
      </c>
      <c r="K43" s="31">
        <v>11</v>
      </c>
      <c r="L43" s="32">
        <v>17</v>
      </c>
      <c r="M43" s="60">
        <v>7</v>
      </c>
      <c r="N43" s="136">
        <f>K43*4-L43</f>
        <v>27</v>
      </c>
      <c r="O43" s="134">
        <f>G43+N43</f>
        <v>46</v>
      </c>
    </row>
    <row r="44" spans="2:15" ht="12.75">
      <c r="B44" s="63" t="s">
        <v>111</v>
      </c>
      <c r="C44" s="64" t="s">
        <v>84</v>
      </c>
      <c r="D44" s="31">
        <v>8</v>
      </c>
      <c r="E44" s="32">
        <v>12</v>
      </c>
      <c r="F44" s="60">
        <v>9</v>
      </c>
      <c r="G44" s="136">
        <f>D44*4-E44</f>
        <v>20</v>
      </c>
      <c r="I44" s="63" t="s">
        <v>111</v>
      </c>
      <c r="J44" s="64" t="s">
        <v>84</v>
      </c>
      <c r="K44" s="31">
        <v>9</v>
      </c>
      <c r="L44" s="32">
        <v>11</v>
      </c>
      <c r="M44" s="60">
        <v>9</v>
      </c>
      <c r="N44" s="136">
        <f>K44*4-L44</f>
        <v>25</v>
      </c>
      <c r="O44" s="134">
        <f>G44+N44</f>
        <v>45</v>
      </c>
    </row>
    <row r="45" spans="2:15" ht="12.75">
      <c r="B45" s="63" t="s">
        <v>106</v>
      </c>
      <c r="C45" s="64" t="s">
        <v>60</v>
      </c>
      <c r="D45" s="31">
        <v>9</v>
      </c>
      <c r="E45" s="32">
        <v>15</v>
      </c>
      <c r="F45" s="60">
        <v>9</v>
      </c>
      <c r="G45" s="136">
        <f>D45*4-E45</f>
        <v>21</v>
      </c>
      <c r="I45" s="63" t="s">
        <v>106</v>
      </c>
      <c r="J45" s="64" t="s">
        <v>60</v>
      </c>
      <c r="K45" s="31">
        <v>7</v>
      </c>
      <c r="L45" s="32">
        <v>9</v>
      </c>
      <c r="M45" s="60">
        <v>8</v>
      </c>
      <c r="N45" s="136">
        <f>K45*4-L45</f>
        <v>19</v>
      </c>
      <c r="O45" s="134">
        <f>G45+N45</f>
        <v>40</v>
      </c>
    </row>
    <row r="46" spans="2:15" ht="12.75">
      <c r="B46" s="63" t="s">
        <v>83</v>
      </c>
      <c r="C46" s="64" t="s">
        <v>84</v>
      </c>
      <c r="D46" s="31"/>
      <c r="E46" s="32"/>
      <c r="F46" s="60"/>
      <c r="G46" s="136"/>
      <c r="I46" s="63" t="s">
        <v>83</v>
      </c>
      <c r="J46" s="64" t="s">
        <v>84</v>
      </c>
      <c r="K46" s="31">
        <v>12</v>
      </c>
      <c r="L46" s="32">
        <v>8</v>
      </c>
      <c r="M46" s="60">
        <v>9</v>
      </c>
      <c r="N46" s="136">
        <f>K46*4-L46</f>
        <v>40</v>
      </c>
      <c r="O46" s="134">
        <f>G46+N46</f>
        <v>40</v>
      </c>
    </row>
    <row r="47" spans="2:15" ht="12.75">
      <c r="B47" s="63" t="s">
        <v>116</v>
      </c>
      <c r="C47" s="64" t="s">
        <v>108</v>
      </c>
      <c r="D47" s="31">
        <v>10</v>
      </c>
      <c r="E47" s="32">
        <v>10</v>
      </c>
      <c r="F47" s="60">
        <v>9</v>
      </c>
      <c r="G47" s="136">
        <f>D47*4-E47</f>
        <v>30</v>
      </c>
      <c r="I47" s="63" t="s">
        <v>116</v>
      </c>
      <c r="J47" s="64" t="s">
        <v>108</v>
      </c>
      <c r="K47" s="31">
        <v>7</v>
      </c>
      <c r="L47" s="32">
        <v>21</v>
      </c>
      <c r="M47" s="60">
        <v>7</v>
      </c>
      <c r="N47" s="136">
        <f>K47*4-L47</f>
        <v>7</v>
      </c>
      <c r="O47" s="134">
        <f>G47+N47</f>
        <v>37</v>
      </c>
    </row>
    <row r="48" spans="2:15" ht="12.75">
      <c r="B48" s="63" t="s">
        <v>101</v>
      </c>
      <c r="C48" s="64" t="s">
        <v>84</v>
      </c>
      <c r="D48" s="31">
        <v>3</v>
      </c>
      <c r="E48" s="32">
        <v>13</v>
      </c>
      <c r="F48" s="60">
        <v>9</v>
      </c>
      <c r="G48" s="136">
        <f>D48*4-E48</f>
        <v>-1</v>
      </c>
      <c r="I48" s="63" t="s">
        <v>101</v>
      </c>
      <c r="J48" s="64" t="s">
        <v>84</v>
      </c>
      <c r="K48" s="31">
        <v>11</v>
      </c>
      <c r="L48" s="32">
        <v>9</v>
      </c>
      <c r="M48" s="60">
        <v>9</v>
      </c>
      <c r="N48" s="136">
        <f>K48*4-L48</f>
        <v>35</v>
      </c>
      <c r="O48" s="134">
        <f>G48+N48</f>
        <v>34</v>
      </c>
    </row>
    <row r="49" spans="2:15" ht="12.75">
      <c r="B49" s="63" t="s">
        <v>97</v>
      </c>
      <c r="C49" s="64" t="s">
        <v>87</v>
      </c>
      <c r="D49" s="31"/>
      <c r="E49" s="32"/>
      <c r="F49" s="60"/>
      <c r="G49" s="136"/>
      <c r="I49" s="63" t="s">
        <v>97</v>
      </c>
      <c r="J49" s="64" t="s">
        <v>87</v>
      </c>
      <c r="K49" s="31">
        <v>6</v>
      </c>
      <c r="L49" s="32">
        <v>4</v>
      </c>
      <c r="M49" s="60">
        <v>9</v>
      </c>
      <c r="N49" s="136">
        <f>K49*4-L49</f>
        <v>20</v>
      </c>
      <c r="O49" s="134">
        <f>G49+N49</f>
        <v>20</v>
      </c>
    </row>
    <row r="50" spans="2:15" ht="12.75">
      <c r="B50" s="63" t="s">
        <v>127</v>
      </c>
      <c r="C50" s="64" t="s">
        <v>70</v>
      </c>
      <c r="D50" s="31">
        <v>1</v>
      </c>
      <c r="E50" s="32">
        <v>11</v>
      </c>
      <c r="F50" s="60">
        <v>9</v>
      </c>
      <c r="G50" s="136">
        <f>D50*4-E50</f>
        <v>-7</v>
      </c>
      <c r="I50" s="63" t="s">
        <v>95</v>
      </c>
      <c r="J50" s="64" t="s">
        <v>70</v>
      </c>
      <c r="K50" s="31">
        <v>8</v>
      </c>
      <c r="L50" s="32">
        <v>6</v>
      </c>
      <c r="M50" s="60">
        <v>9</v>
      </c>
      <c r="N50" s="136">
        <f>K50*4-L50</f>
        <v>26</v>
      </c>
      <c r="O50" s="134">
        <f>G50+N50</f>
        <v>19</v>
      </c>
    </row>
    <row r="51" spans="2:15" ht="12.75">
      <c r="B51" s="63" t="s">
        <v>124</v>
      </c>
      <c r="C51" s="64" t="s">
        <v>84</v>
      </c>
      <c r="D51" s="31">
        <v>10</v>
      </c>
      <c r="E51" s="32">
        <v>22</v>
      </c>
      <c r="F51" s="60">
        <v>9</v>
      </c>
      <c r="G51" s="136">
        <f>D51*4-E51</f>
        <v>18</v>
      </c>
      <c r="I51" s="63" t="s">
        <v>124</v>
      </c>
      <c r="J51" s="64" t="s">
        <v>84</v>
      </c>
      <c r="K51" s="20"/>
      <c r="L51" s="20"/>
      <c r="M51" s="20"/>
      <c r="N51" s="59"/>
      <c r="O51" s="134">
        <f>G51+N51</f>
        <v>18</v>
      </c>
    </row>
    <row r="52" spans="2:15" ht="12.75">
      <c r="B52" s="63" t="s">
        <v>117</v>
      </c>
      <c r="C52" s="64" t="s">
        <v>75</v>
      </c>
      <c r="D52" s="31">
        <v>6</v>
      </c>
      <c r="E52" s="32">
        <v>18</v>
      </c>
      <c r="F52" s="60">
        <v>9</v>
      </c>
      <c r="G52" s="136">
        <f>D52*4-E52</f>
        <v>6</v>
      </c>
      <c r="I52" s="63" t="s">
        <v>117</v>
      </c>
      <c r="J52" s="64" t="s">
        <v>75</v>
      </c>
      <c r="K52" s="31">
        <v>9</v>
      </c>
      <c r="L52" s="32">
        <v>25</v>
      </c>
      <c r="M52" s="60">
        <v>9</v>
      </c>
      <c r="N52" s="136">
        <f>K52*4-L52</f>
        <v>11</v>
      </c>
      <c r="O52" s="134">
        <f>G52+N52</f>
        <v>17</v>
      </c>
    </row>
    <row r="53" spans="2:15" ht="12.75">
      <c r="B53" s="137" t="s">
        <v>125</v>
      </c>
      <c r="C53" s="64" t="s">
        <v>62</v>
      </c>
      <c r="D53" s="31"/>
      <c r="E53" s="32"/>
      <c r="F53" s="60"/>
      <c r="G53" s="136"/>
      <c r="I53" s="137" t="s">
        <v>125</v>
      </c>
      <c r="J53" s="64" t="s">
        <v>62</v>
      </c>
      <c r="K53" s="31">
        <v>5</v>
      </c>
      <c r="L53" s="32">
        <v>3</v>
      </c>
      <c r="M53" s="60">
        <v>9</v>
      </c>
      <c r="N53" s="136">
        <f>K53*4-L53</f>
        <v>17</v>
      </c>
      <c r="O53" s="134">
        <f>G53+N53</f>
        <v>17</v>
      </c>
    </row>
    <row r="54" spans="2:15" ht="12.75">
      <c r="B54" s="63" t="s">
        <v>126</v>
      </c>
      <c r="C54" s="64" t="s">
        <v>68</v>
      </c>
      <c r="D54" s="31">
        <v>5</v>
      </c>
      <c r="E54" s="32">
        <v>7</v>
      </c>
      <c r="F54" s="60">
        <v>9</v>
      </c>
      <c r="G54" s="136">
        <f>D54*4-E54</f>
        <v>13</v>
      </c>
      <c r="I54" s="63" t="s">
        <v>126</v>
      </c>
      <c r="J54" s="64" t="s">
        <v>68</v>
      </c>
      <c r="K54" s="20"/>
      <c r="L54" s="20"/>
      <c r="M54" s="20"/>
      <c r="N54" s="59"/>
      <c r="O54" s="134">
        <f>G54+N54</f>
        <v>13</v>
      </c>
    </row>
    <row r="55" spans="2:15" ht="12.75">
      <c r="B55" s="63" t="s">
        <v>128</v>
      </c>
      <c r="C55" s="64" t="s">
        <v>60</v>
      </c>
      <c r="D55" s="31">
        <v>2</v>
      </c>
      <c r="E55" s="32">
        <v>2</v>
      </c>
      <c r="F55" s="60">
        <v>9</v>
      </c>
      <c r="G55" s="136">
        <f>D55*4-E55</f>
        <v>6</v>
      </c>
      <c r="I55" s="63" t="s">
        <v>128</v>
      </c>
      <c r="J55" s="64" t="s">
        <v>60</v>
      </c>
      <c r="K55" s="20"/>
      <c r="L55" s="20"/>
      <c r="M55" s="20"/>
      <c r="N55" s="59"/>
      <c r="O55" s="134">
        <f>G55+N55</f>
        <v>6</v>
      </c>
    </row>
    <row r="56" spans="2:15" ht="12.75">
      <c r="B56" s="63" t="s">
        <v>129</v>
      </c>
      <c r="C56" s="64" t="s">
        <v>65</v>
      </c>
      <c r="D56" s="31">
        <v>2</v>
      </c>
      <c r="E56" s="32">
        <v>2</v>
      </c>
      <c r="F56" s="60">
        <v>9</v>
      </c>
      <c r="G56" s="136">
        <f>D56*4-E56</f>
        <v>6</v>
      </c>
      <c r="I56" s="63" t="s">
        <v>129</v>
      </c>
      <c r="J56" s="64" t="s">
        <v>65</v>
      </c>
      <c r="K56" s="28"/>
      <c r="L56" s="28"/>
      <c r="M56" s="28"/>
      <c r="N56" s="28"/>
      <c r="O56" s="134">
        <f>G56+N56</f>
        <v>6</v>
      </c>
    </row>
    <row r="57" spans="2:15" ht="12.75">
      <c r="B57" s="63" t="s">
        <v>99</v>
      </c>
      <c r="C57" s="64" t="s">
        <v>60</v>
      </c>
      <c r="D57" s="31"/>
      <c r="E57" s="32"/>
      <c r="F57" s="60"/>
      <c r="G57" s="136"/>
      <c r="I57" s="63" t="s">
        <v>99</v>
      </c>
      <c r="J57" s="64" t="s">
        <v>60</v>
      </c>
      <c r="K57" s="31">
        <v>2</v>
      </c>
      <c r="L57" s="32">
        <v>2</v>
      </c>
      <c r="M57" s="60">
        <v>8</v>
      </c>
      <c r="N57" s="136">
        <f>K57*4-L57</f>
        <v>6</v>
      </c>
      <c r="O57" s="134">
        <f>G57+N57</f>
        <v>6</v>
      </c>
    </row>
    <row r="58" spans="2:15" ht="12.75">
      <c r="B58" s="63" t="s">
        <v>130</v>
      </c>
      <c r="C58" s="64" t="s">
        <v>75</v>
      </c>
      <c r="D58" s="31">
        <v>3</v>
      </c>
      <c r="E58" s="32">
        <v>9</v>
      </c>
      <c r="F58" s="60">
        <v>9</v>
      </c>
      <c r="G58" s="136">
        <f>D58*4-E58</f>
        <v>3</v>
      </c>
      <c r="I58" s="63" t="s">
        <v>130</v>
      </c>
      <c r="J58" s="64" t="s">
        <v>75</v>
      </c>
      <c r="K58" s="20"/>
      <c r="L58" s="20"/>
      <c r="M58" s="20"/>
      <c r="N58" s="59"/>
      <c r="O58" s="134">
        <f>G58+N58</f>
        <v>3</v>
      </c>
    </row>
    <row r="59" spans="2:15" ht="12.75">
      <c r="B59" s="63" t="s">
        <v>93</v>
      </c>
      <c r="C59" s="64" t="s">
        <v>70</v>
      </c>
      <c r="D59" s="28"/>
      <c r="E59" s="28"/>
      <c r="F59" s="28"/>
      <c r="G59" s="59"/>
      <c r="I59" s="63" t="s">
        <v>127</v>
      </c>
      <c r="J59" s="64" t="s">
        <v>70</v>
      </c>
      <c r="K59" s="20"/>
      <c r="L59" s="20"/>
      <c r="M59" s="20"/>
      <c r="N59" s="59"/>
      <c r="O59" s="134">
        <f>G59+N59</f>
        <v>0</v>
      </c>
    </row>
    <row r="60" spans="2:15" ht="12.75">
      <c r="B60" s="63" t="s">
        <v>131</v>
      </c>
      <c r="C60" s="64" t="s">
        <v>79</v>
      </c>
      <c r="D60" s="31">
        <v>2</v>
      </c>
      <c r="E60" s="32">
        <v>10</v>
      </c>
      <c r="F60" s="60">
        <v>9</v>
      </c>
      <c r="G60" s="136">
        <f>D60*4-E60</f>
        <v>-2</v>
      </c>
      <c r="I60" s="63" t="s">
        <v>131</v>
      </c>
      <c r="J60" s="64" t="s">
        <v>79</v>
      </c>
      <c r="K60" s="28"/>
      <c r="L60" s="28"/>
      <c r="M60" s="28"/>
      <c r="N60" s="28"/>
      <c r="O60" s="134">
        <f>G60+N60</f>
        <v>-2</v>
      </c>
    </row>
    <row r="61" spans="2:15" ht="12.75">
      <c r="B61" s="63" t="s">
        <v>115</v>
      </c>
      <c r="C61" s="64" t="s">
        <v>79</v>
      </c>
      <c r="D61" s="31"/>
      <c r="E61" s="32"/>
      <c r="F61" s="60"/>
      <c r="G61" s="136"/>
      <c r="I61" s="63" t="s">
        <v>115</v>
      </c>
      <c r="J61" s="64" t="s">
        <v>79</v>
      </c>
      <c r="K61" s="31">
        <v>0</v>
      </c>
      <c r="L61" s="32">
        <v>4</v>
      </c>
      <c r="M61" s="60">
        <v>9</v>
      </c>
      <c r="N61" s="136">
        <f>K61*4-L61</f>
        <v>-4</v>
      </c>
      <c r="O61" s="134">
        <f>G61+N61</f>
        <v>-4</v>
      </c>
    </row>
    <row r="62" spans="2:15" ht="12.75">
      <c r="B62" s="63" t="s">
        <v>119</v>
      </c>
      <c r="C62" s="64" t="s">
        <v>68</v>
      </c>
      <c r="D62" s="31">
        <v>1</v>
      </c>
      <c r="E62" s="32">
        <v>11</v>
      </c>
      <c r="F62" s="60">
        <v>9</v>
      </c>
      <c r="G62" s="136">
        <f>D62*4-E62</f>
        <v>-7</v>
      </c>
      <c r="I62" s="63" t="s">
        <v>119</v>
      </c>
      <c r="J62" s="64" t="s">
        <v>68</v>
      </c>
      <c r="K62" s="31">
        <v>5</v>
      </c>
      <c r="L62" s="32">
        <v>19</v>
      </c>
      <c r="M62" s="60">
        <v>9</v>
      </c>
      <c r="N62" s="136">
        <f>K62*4-L62</f>
        <v>1</v>
      </c>
      <c r="O62" s="134">
        <f>G62+N62</f>
        <v>-6</v>
      </c>
    </row>
    <row r="63" spans="2:15" ht="12.75">
      <c r="B63" s="137" t="s">
        <v>132</v>
      </c>
      <c r="C63" s="64" t="s">
        <v>108</v>
      </c>
      <c r="D63" s="31">
        <v>2</v>
      </c>
      <c r="E63" s="32">
        <v>14</v>
      </c>
      <c r="F63" s="60">
        <v>6</v>
      </c>
      <c r="G63" s="138">
        <f>D63*4-E63</f>
        <v>-6</v>
      </c>
      <c r="I63" s="137" t="s">
        <v>132</v>
      </c>
      <c r="J63" s="64" t="s">
        <v>108</v>
      </c>
      <c r="K63" s="31">
        <v>3</v>
      </c>
      <c r="L63" s="32">
        <v>13</v>
      </c>
      <c r="M63" s="60">
        <v>7</v>
      </c>
      <c r="N63" s="136">
        <f>K63*4-L63</f>
        <v>-1</v>
      </c>
      <c r="O63" s="134">
        <f>G63+N63</f>
        <v>-7</v>
      </c>
    </row>
    <row r="64" spans="2:15" ht="12.75">
      <c r="B64" s="28"/>
      <c r="C64" s="28"/>
      <c r="D64" s="28"/>
      <c r="E64" s="28"/>
      <c r="F64" s="28"/>
      <c r="G64" s="59"/>
      <c r="I64" s="28"/>
      <c r="J64" s="28"/>
      <c r="K64" s="28"/>
      <c r="L64" s="28"/>
      <c r="M64" s="28"/>
      <c r="N64" s="28"/>
      <c r="O64" s="134"/>
    </row>
    <row r="65" spans="2:14" ht="12.75">
      <c r="B65" s="28"/>
      <c r="C65" s="28"/>
      <c r="D65" s="28"/>
      <c r="E65" s="28"/>
      <c r="F65" s="28"/>
      <c r="G65" s="59"/>
      <c r="I65" s="28"/>
      <c r="J65" s="28"/>
      <c r="K65" s="28"/>
      <c r="L65" s="28"/>
      <c r="M65" s="28"/>
      <c r="N65" s="28"/>
    </row>
    <row r="66" spans="2:14" ht="12.75">
      <c r="B66" s="28"/>
      <c r="C66" s="28"/>
      <c r="D66" s="28"/>
      <c r="E66" s="28"/>
      <c r="F66" s="28"/>
      <c r="G66" s="59"/>
      <c r="I66" s="28"/>
      <c r="J66" s="28"/>
      <c r="K66" s="28"/>
      <c r="L66" s="28"/>
      <c r="M66" s="28"/>
      <c r="N66" s="28"/>
    </row>
    <row r="67" spans="2:14" ht="12.75">
      <c r="B67" s="28"/>
      <c r="C67" s="28"/>
      <c r="D67" s="28"/>
      <c r="E67" s="28"/>
      <c r="F67" s="28"/>
      <c r="G67" s="59"/>
      <c r="I67" s="28"/>
      <c r="J67" s="28"/>
      <c r="K67" s="28"/>
      <c r="L67" s="28"/>
      <c r="M67" s="28"/>
      <c r="N67" s="28"/>
    </row>
    <row r="68" spans="2:14" ht="12.75">
      <c r="B68" s="28"/>
      <c r="C68" s="28"/>
      <c r="D68" s="28"/>
      <c r="E68" s="28"/>
      <c r="F68" s="28"/>
      <c r="G68" s="59"/>
      <c r="I68" s="28"/>
      <c r="J68" s="28"/>
      <c r="K68" s="28"/>
      <c r="L68" s="28"/>
      <c r="M68" s="28"/>
      <c r="N68" s="28"/>
    </row>
    <row r="69" spans="2:14" ht="12.75">
      <c r="B69" s="28"/>
      <c r="C69" s="28"/>
      <c r="D69" s="28"/>
      <c r="E69" s="28"/>
      <c r="F69" s="28"/>
      <c r="G69" s="59"/>
      <c r="I69" s="28"/>
      <c r="J69" s="28"/>
      <c r="K69" s="28"/>
      <c r="L69" s="28"/>
      <c r="M69" s="28"/>
      <c r="N69" s="28"/>
    </row>
    <row r="70" spans="2:14" ht="12.75">
      <c r="B70" s="28"/>
      <c r="C70" s="28"/>
      <c r="D70" s="28"/>
      <c r="E70" s="28"/>
      <c r="F70" s="28"/>
      <c r="G70" s="59"/>
      <c r="I70" s="28"/>
      <c r="J70" s="28"/>
      <c r="K70" s="28"/>
      <c r="L70" s="28"/>
      <c r="M70" s="28"/>
      <c r="N70" s="28"/>
    </row>
    <row r="71" spans="2:14" ht="12.75">
      <c r="B71" s="28"/>
      <c r="C71" s="28"/>
      <c r="D71" s="28"/>
      <c r="E71" s="28"/>
      <c r="F71" s="28"/>
      <c r="G71" s="59"/>
      <c r="I71" s="28"/>
      <c r="J71" s="28"/>
      <c r="K71" s="28"/>
      <c r="L71" s="28"/>
      <c r="M71" s="28"/>
      <c r="N71" s="28"/>
    </row>
    <row r="72" spans="2:14" ht="12.75">
      <c r="B72" s="28"/>
      <c r="C72" s="28"/>
      <c r="D72" s="28"/>
      <c r="E72" s="28"/>
      <c r="F72" s="28"/>
      <c r="G72" s="59"/>
      <c r="I72" s="28"/>
      <c r="J72" s="28"/>
      <c r="K72" s="28"/>
      <c r="L72" s="28"/>
      <c r="M72" s="28"/>
      <c r="N72" s="28"/>
    </row>
    <row r="73" spans="2:14" ht="12.75">
      <c r="B73" s="28"/>
      <c r="C73" s="28"/>
      <c r="D73" s="28"/>
      <c r="E73" s="28"/>
      <c r="F73" s="28"/>
      <c r="G73" s="59"/>
      <c r="I73" s="28"/>
      <c r="J73" s="28"/>
      <c r="K73" s="28"/>
      <c r="L73" s="28"/>
      <c r="M73" s="28"/>
      <c r="N73" s="28"/>
    </row>
    <row r="74" spans="2:14" ht="12.75">
      <c r="B74" s="28"/>
      <c r="C74" s="28"/>
      <c r="D74" s="28"/>
      <c r="E74" s="28"/>
      <c r="F74" s="28"/>
      <c r="I74" s="28"/>
      <c r="J74" s="28"/>
      <c r="K74" s="28"/>
      <c r="L74" s="28"/>
      <c r="M74" s="28"/>
      <c r="N74" s="28"/>
    </row>
    <row r="75" spans="2:14" ht="12.75">
      <c r="B75" s="28"/>
      <c r="C75" s="28"/>
      <c r="D75" s="28"/>
      <c r="E75" s="28"/>
      <c r="F75" s="28"/>
      <c r="I75" s="28"/>
      <c r="J75" s="28"/>
      <c r="K75" s="28"/>
      <c r="L75" s="28"/>
      <c r="M75" s="28"/>
      <c r="N75" s="28"/>
    </row>
    <row r="76" spans="2:14" ht="12.75">
      <c r="B76" s="28"/>
      <c r="C76" s="28"/>
      <c r="D76" s="28"/>
      <c r="E76" s="28"/>
      <c r="F76" s="28"/>
      <c r="I76" s="28"/>
      <c r="J76" s="28"/>
      <c r="K76" s="28"/>
      <c r="L76" s="28"/>
      <c r="M76" s="28"/>
      <c r="N76" s="28"/>
    </row>
    <row r="77" spans="2:14" ht="12.75">
      <c r="B77" s="28"/>
      <c r="C77" s="28"/>
      <c r="D77" s="28"/>
      <c r="E77" s="28"/>
      <c r="F77" s="28"/>
      <c r="I77" s="28"/>
      <c r="J77" s="28"/>
      <c r="K77" s="28"/>
      <c r="L77" s="28"/>
      <c r="M77" s="28"/>
      <c r="N77" s="28"/>
    </row>
    <row r="78" spans="2:14" ht="12.75">
      <c r="B78" s="28"/>
      <c r="C78" s="28"/>
      <c r="D78" s="28"/>
      <c r="E78" s="28"/>
      <c r="F78" s="28"/>
      <c r="I78" s="28"/>
      <c r="J78" s="28"/>
      <c r="K78" s="28"/>
      <c r="L78" s="28"/>
      <c r="M78" s="28"/>
      <c r="N78" s="28"/>
    </row>
    <row r="79" spans="2:14" ht="12.75">
      <c r="B79" s="28"/>
      <c r="C79" s="28"/>
      <c r="D79" s="28"/>
      <c r="E79" s="28"/>
      <c r="F79" s="28"/>
      <c r="I79" s="28"/>
      <c r="J79" s="28"/>
      <c r="K79" s="28"/>
      <c r="L79" s="28"/>
      <c r="M79" s="28"/>
      <c r="N79" s="28"/>
    </row>
  </sheetData>
  <sheetProtection/>
  <mergeCells count="4">
    <mergeCell ref="A1:U1"/>
    <mergeCell ref="B3:F3"/>
    <mergeCell ref="I3:N3"/>
    <mergeCell ref="Q3:T3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5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2011-04-18T15:19:29Z</dcterms:created>
  <dcterms:modified xsi:type="dcterms:W3CDTF">2011-04-18T16:01:14Z</dcterms:modified>
  <cp:category/>
  <cp:version/>
  <cp:contentType/>
  <cp:contentStatus/>
</cp:coreProperties>
</file>