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tabRatio="419" activeTab="0"/>
  </bookViews>
  <sheets>
    <sheet name="Tableau VMA" sheetId="1" r:id="rId1"/>
  </sheets>
  <definedNames>
    <definedName name="_xlnm._FilterDatabase" localSheetId="0" hidden="1">'Tableau VMA'!$A$2:$BG$69</definedName>
    <definedName name="_xlnm.Print_Titles" localSheetId="0">'Tableau VMA'!$1:$1</definedName>
  </definedNames>
  <calcPr fullCalcOnLoad="1"/>
</workbook>
</file>

<file path=xl/sharedStrings.xml><?xml version="1.0" encoding="utf-8"?>
<sst xmlns="http://schemas.openxmlformats.org/spreadsheetml/2006/main" count="18" uniqueCount="18">
  <si>
    <t>Allure 1000m VMA</t>
  </si>
  <si>
    <t>Allure 500m VMA</t>
  </si>
  <si>
    <t>Allure 400m VMA</t>
  </si>
  <si>
    <t>Allure 300m VMA</t>
  </si>
  <si>
    <t>Allure 200m VMA</t>
  </si>
  <si>
    <t>Allure marathon</t>
  </si>
  <si>
    <t>Temps prévisible sur marathon</t>
  </si>
  <si>
    <t>Temps prévisible sur 10km</t>
  </si>
  <si>
    <t>Temps prévisible sur Semi</t>
  </si>
  <si>
    <t>Valeur du test sur 3000m</t>
  </si>
  <si>
    <t>Chrono</t>
  </si>
  <si>
    <t>Distance</t>
  </si>
  <si>
    <t>Vitesse</t>
  </si>
  <si>
    <t>Allure 800m VMA</t>
  </si>
  <si>
    <t>Allure 1200m VMA</t>
  </si>
  <si>
    <t>Allure 1500m VMA</t>
  </si>
  <si>
    <t>Allure 2000m VMA</t>
  </si>
  <si>
    <t>Allure 3000m VMA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</si>
</sst>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_h_-;\-* #,##0.00\ _h_-;_-* &quot;-&quot;??\ _h_-;_-@_-"/>
    <numFmt numFmtId="173" formatCode="0.0"/>
    <numFmt numFmtId="174" formatCode="0.000"/>
    <numFmt numFmtId="175" formatCode="0.0000"/>
    <numFmt numFmtId="176" formatCode="h:mm"/>
    <numFmt numFmtId="177" formatCode="0.00000"/>
    <numFmt numFmtId="178" formatCode="0.000000"/>
    <numFmt numFmtId="179" formatCode="#,##0\ _ \K\W;\-#,##0\ _ \K\W"/>
    <numFmt numFmtId="180" formatCode="h:mm:ss"/>
    <numFmt numFmtId="181" formatCode="#,##0.00_ ;\-#,##0.00\ "/>
    <numFmt numFmtId="182" formatCode="m:ss.0"/>
    <numFmt numFmtId="183" formatCode="ss.0"/>
    <numFmt numFmtId="184" formatCode="m:ss"/>
    <numFmt numFmtId="185" formatCode="m\,ss.0"/>
    <numFmt numFmtId="186" formatCode="ss.00"/>
    <numFmt numFmtId="187" formatCode="d/m/yy"/>
    <numFmt numFmtId="188" formatCode="mmmm\-yy"/>
    <numFmt numFmtId="189" formatCode="0.0000000"/>
    <numFmt numFmtId="190" formatCode="0.00000000"/>
    <numFmt numFmtId="191" formatCode="0.000000000"/>
    <numFmt numFmtId="192" formatCode="0.0000000000"/>
    <numFmt numFmtId="193" formatCode="ddd/m/yy"/>
    <numFmt numFmtId="194" formatCode="ddd\ mm/yy"/>
    <numFmt numFmtId="195" formatCode="ddd\ dd\ mm"/>
    <numFmt numFmtId="196" formatCode="ddd\ dd\ mmm"/>
    <numFmt numFmtId="197" formatCode="ddd\ d\ mm"/>
    <numFmt numFmtId="198" formatCode="[h]:mm"/>
    <numFmt numFmtId="199" formatCode="m"/>
    <numFmt numFmtId="200" formatCode="#,##0.0"/>
    <numFmt numFmtId="201" formatCode="&quot;Vrai&quot;;&quot;Vrai&quot;;&quot;Faux&quot;"/>
    <numFmt numFmtId="202" formatCode="&quot;Actif&quot;;&quot;Actif&quot;;&quot;Inactif&quot;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sz val="8"/>
      <name val="Tahoma"/>
      <family val="2"/>
    </font>
    <font>
      <b/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/>
      <top style="double">
        <color indexed="10"/>
      </top>
      <bottom style="hair"/>
    </border>
    <border>
      <left style="thin"/>
      <right style="thin"/>
      <top style="double">
        <color indexed="10"/>
      </top>
      <bottom style="hair"/>
    </border>
    <border>
      <left style="thin"/>
      <right style="double">
        <color indexed="10"/>
      </right>
      <top style="double">
        <color indexed="10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indexed="10"/>
      </left>
      <right style="hair"/>
      <top style="hair"/>
      <bottom style="hair"/>
    </border>
    <border>
      <left style="hair"/>
      <right style="double">
        <color indexed="10"/>
      </right>
      <top style="hair"/>
      <bottom style="hair"/>
    </border>
    <border>
      <left style="double">
        <color indexed="12"/>
      </left>
      <right style="hair"/>
      <top style="double">
        <color indexed="12"/>
      </top>
      <bottom style="hair"/>
    </border>
    <border>
      <left style="hair"/>
      <right style="hair"/>
      <top style="double">
        <color indexed="12"/>
      </top>
      <bottom style="hair"/>
    </border>
    <border>
      <left style="hair"/>
      <right style="double">
        <color indexed="12"/>
      </right>
      <top style="double">
        <color indexed="12"/>
      </top>
      <bottom style="hair"/>
    </border>
    <border>
      <left style="double">
        <color indexed="12"/>
      </left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>
        <color indexed="10"/>
      </left>
      <right style="hair"/>
      <top style="hair"/>
      <bottom style="medium"/>
    </border>
    <border>
      <left style="hair"/>
      <right style="double">
        <color indexed="10"/>
      </right>
      <top style="hair"/>
      <bottom style="medium"/>
    </border>
    <border>
      <left style="double">
        <color indexed="12"/>
      </left>
      <right style="hair"/>
      <top style="hair"/>
      <bottom style="medium"/>
    </border>
    <border>
      <left style="hair"/>
      <right style="double">
        <color indexed="12"/>
      </right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 style="hair"/>
      <top>
        <color indexed="63"/>
      </top>
      <bottom style="medium"/>
    </border>
    <border>
      <left style="hair"/>
      <right style="double">
        <color indexed="10"/>
      </right>
      <top>
        <color indexed="63"/>
      </top>
      <bottom style="medium"/>
    </border>
    <border>
      <left style="double">
        <color indexed="12"/>
      </left>
      <right style="hair"/>
      <top>
        <color indexed="63"/>
      </top>
      <bottom style="medium"/>
    </border>
    <border>
      <left style="hair"/>
      <right style="double">
        <color indexed="12"/>
      </right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>
        <color indexed="10"/>
      </left>
      <right style="hair"/>
      <top>
        <color indexed="63"/>
      </top>
      <bottom style="hair"/>
    </border>
    <border>
      <left style="hair"/>
      <right style="double">
        <color indexed="10"/>
      </right>
      <top>
        <color indexed="63"/>
      </top>
      <bottom style="hair"/>
    </border>
    <border>
      <left style="double">
        <color indexed="12"/>
      </left>
      <right style="hair"/>
      <top>
        <color indexed="63"/>
      </top>
      <bottom style="hair"/>
    </border>
    <border>
      <left style="hair"/>
      <right style="double">
        <color indexed="12"/>
      </right>
      <top>
        <color indexed="63"/>
      </top>
      <bottom style="hair"/>
    </border>
    <border>
      <left style="double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>
        <color indexed="63"/>
      </right>
      <top style="hair"/>
      <bottom style="double">
        <color indexed="10"/>
      </bottom>
    </border>
    <border>
      <left style="double">
        <color indexed="10"/>
      </left>
      <right style="hair"/>
      <top style="hair"/>
      <bottom style="double">
        <color indexed="10"/>
      </bottom>
    </border>
    <border>
      <left style="hair"/>
      <right style="double">
        <color indexed="10"/>
      </right>
      <top style="hair"/>
      <bottom style="double">
        <color indexed="10"/>
      </bottom>
    </border>
    <border>
      <left style="hair"/>
      <right style="double">
        <color indexed="12"/>
      </right>
      <top style="hair"/>
      <bottom style="double">
        <color indexed="10"/>
      </bottom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9" fontId="5" fillId="3" borderId="11" xfId="19" applyFont="1" applyFill="1" applyBorder="1" applyAlignment="1" applyProtection="1">
      <alignment horizontal="center" vertical="center" wrapText="1"/>
      <protection hidden="1"/>
    </xf>
    <xf numFmtId="9" fontId="5" fillId="3" borderId="12" xfId="19" applyFont="1" applyFill="1" applyBorder="1" applyAlignment="1" applyProtection="1">
      <alignment horizontal="center" vertical="center" wrapText="1"/>
      <protection hidden="1"/>
    </xf>
    <xf numFmtId="9" fontId="5" fillId="3" borderId="13" xfId="19" applyFont="1" applyFill="1" applyBorder="1" applyAlignment="1" applyProtection="1">
      <alignment horizontal="center" vertical="center" wrapText="1"/>
      <protection hidden="1"/>
    </xf>
    <xf numFmtId="9" fontId="5" fillId="3" borderId="14" xfId="19" applyFont="1" applyFill="1" applyBorder="1" applyAlignment="1" applyProtection="1">
      <alignment horizontal="center" vertical="center" wrapText="1"/>
      <protection hidden="1"/>
    </xf>
    <xf numFmtId="9" fontId="5" fillId="3" borderId="15" xfId="19" applyFont="1" applyFill="1" applyBorder="1" applyAlignment="1" applyProtection="1">
      <alignment horizontal="center" vertical="center" wrapText="1"/>
      <protection hidden="1"/>
    </xf>
    <xf numFmtId="9" fontId="5" fillId="3" borderId="16" xfId="19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184" fontId="4" fillId="4" borderId="20" xfId="0" applyNumberFormat="1" applyFont="1" applyFill="1" applyBorder="1" applyAlignment="1" applyProtection="1">
      <alignment vertical="center"/>
      <protection hidden="1"/>
    </xf>
    <xf numFmtId="3" fontId="4" fillId="4" borderId="21" xfId="0" applyNumberFormat="1" applyFont="1" applyFill="1" applyBorder="1" applyAlignment="1" applyProtection="1">
      <alignment vertical="center"/>
      <protection hidden="1"/>
    </xf>
    <xf numFmtId="2" fontId="4" fillId="4" borderId="21" xfId="0" applyNumberFormat="1" applyFont="1" applyFill="1" applyBorder="1" applyAlignment="1" applyProtection="1">
      <alignment/>
      <protection hidden="1"/>
    </xf>
    <xf numFmtId="2" fontId="4" fillId="4" borderId="22" xfId="0" applyNumberFormat="1" applyFont="1" applyFill="1" applyBorder="1" applyAlignment="1" applyProtection="1">
      <alignment/>
      <protection hidden="1"/>
    </xf>
    <xf numFmtId="184" fontId="4" fillId="4" borderId="23" xfId="0" applyNumberFormat="1" applyFont="1" applyFill="1" applyBorder="1" applyAlignment="1" applyProtection="1">
      <alignment vertical="center"/>
      <protection hidden="1"/>
    </xf>
    <xf numFmtId="184" fontId="4" fillId="4" borderId="21" xfId="0" applyNumberFormat="1" applyFont="1" applyFill="1" applyBorder="1" applyAlignment="1" applyProtection="1">
      <alignment vertical="center"/>
      <protection hidden="1"/>
    </xf>
    <xf numFmtId="184" fontId="4" fillId="4" borderId="24" xfId="0" applyNumberFormat="1" applyFont="1" applyFill="1" applyBorder="1" applyAlignment="1" applyProtection="1">
      <alignment vertical="center"/>
      <protection hidden="1"/>
    </xf>
    <xf numFmtId="180" fontId="4" fillId="4" borderId="25" xfId="0" applyNumberFormat="1" applyFont="1" applyFill="1" applyBorder="1" applyAlignment="1" applyProtection="1">
      <alignment vertical="center" wrapText="1"/>
      <protection hidden="1"/>
    </xf>
    <xf numFmtId="180" fontId="4" fillId="4" borderId="26" xfId="0" applyNumberFormat="1" applyFont="1" applyFill="1" applyBorder="1" applyAlignment="1" applyProtection="1">
      <alignment vertical="center" wrapText="1"/>
      <protection hidden="1"/>
    </xf>
    <xf numFmtId="184" fontId="4" fillId="4" borderId="26" xfId="0" applyNumberFormat="1" applyFont="1" applyFill="1" applyBorder="1" applyAlignment="1" applyProtection="1">
      <alignment vertical="center" wrapText="1"/>
      <protection hidden="1"/>
    </xf>
    <xf numFmtId="180" fontId="4" fillId="4" borderId="27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184" fontId="4" fillId="0" borderId="20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vertical="center"/>
      <protection hidden="1"/>
    </xf>
    <xf numFmtId="2" fontId="4" fillId="0" borderId="21" xfId="0" applyNumberFormat="1" applyFont="1" applyFill="1" applyBorder="1" applyAlignment="1" applyProtection="1">
      <alignment/>
      <protection hidden="1"/>
    </xf>
    <xf numFmtId="2" fontId="4" fillId="0" borderId="22" xfId="0" applyNumberFormat="1" applyFont="1" applyFill="1" applyBorder="1" applyAlignment="1" applyProtection="1">
      <alignment/>
      <protection hidden="1"/>
    </xf>
    <xf numFmtId="184" fontId="4" fillId="0" borderId="23" xfId="0" applyNumberFormat="1" applyFont="1" applyFill="1" applyBorder="1" applyAlignment="1" applyProtection="1">
      <alignment vertical="center"/>
      <protection hidden="1"/>
    </xf>
    <xf numFmtId="184" fontId="4" fillId="0" borderId="21" xfId="0" applyNumberFormat="1" applyFont="1" applyFill="1" applyBorder="1" applyAlignment="1" applyProtection="1">
      <alignment vertical="center"/>
      <protection hidden="1"/>
    </xf>
    <xf numFmtId="184" fontId="4" fillId="0" borderId="24" xfId="0" applyNumberFormat="1" applyFont="1" applyFill="1" applyBorder="1" applyAlignment="1" applyProtection="1">
      <alignment vertical="center"/>
      <protection hidden="1"/>
    </xf>
    <xf numFmtId="180" fontId="4" fillId="0" borderId="28" xfId="0" applyNumberFormat="1" applyFont="1" applyFill="1" applyBorder="1" applyAlignment="1" applyProtection="1">
      <alignment vertical="center" wrapText="1"/>
      <protection hidden="1"/>
    </xf>
    <xf numFmtId="180" fontId="4" fillId="0" borderId="21" xfId="0" applyNumberFormat="1" applyFont="1" applyFill="1" applyBorder="1" applyAlignment="1" applyProtection="1">
      <alignment vertical="center" wrapText="1"/>
      <protection hidden="1"/>
    </xf>
    <xf numFmtId="184" fontId="4" fillId="0" borderId="21" xfId="0" applyNumberFormat="1" applyFont="1" applyFill="1" applyBorder="1" applyAlignment="1" applyProtection="1">
      <alignment vertical="center" wrapText="1"/>
      <protection hidden="1"/>
    </xf>
    <xf numFmtId="180" fontId="4" fillId="0" borderId="29" xfId="0" applyNumberFormat="1" applyFont="1" applyFill="1" applyBorder="1" applyAlignment="1" applyProtection="1">
      <alignment vertical="center" wrapText="1"/>
      <protection hidden="1"/>
    </xf>
    <xf numFmtId="184" fontId="4" fillId="5" borderId="20" xfId="0" applyNumberFormat="1" applyFont="1" applyFill="1" applyBorder="1" applyAlignment="1" applyProtection="1">
      <alignment vertical="center"/>
      <protection hidden="1"/>
    </xf>
    <xf numFmtId="3" fontId="4" fillId="5" borderId="21" xfId="0" applyNumberFormat="1" applyFont="1" applyFill="1" applyBorder="1" applyAlignment="1" applyProtection="1">
      <alignment vertical="center"/>
      <protection hidden="1"/>
    </xf>
    <xf numFmtId="2" fontId="4" fillId="5" borderId="21" xfId="0" applyNumberFormat="1" applyFont="1" applyFill="1" applyBorder="1" applyAlignment="1" applyProtection="1">
      <alignment/>
      <protection hidden="1"/>
    </xf>
    <xf numFmtId="2" fontId="4" fillId="5" borderId="22" xfId="0" applyNumberFormat="1" applyFont="1" applyFill="1" applyBorder="1" applyAlignment="1" applyProtection="1">
      <alignment/>
      <protection hidden="1"/>
    </xf>
    <xf numFmtId="184" fontId="4" fillId="5" borderId="23" xfId="0" applyNumberFormat="1" applyFont="1" applyFill="1" applyBorder="1" applyAlignment="1" applyProtection="1">
      <alignment vertical="center"/>
      <protection hidden="1"/>
    </xf>
    <xf numFmtId="184" fontId="4" fillId="5" borderId="21" xfId="0" applyNumberFormat="1" applyFont="1" applyFill="1" applyBorder="1" applyAlignment="1" applyProtection="1">
      <alignment vertical="center"/>
      <protection hidden="1"/>
    </xf>
    <xf numFmtId="184" fontId="4" fillId="5" borderId="24" xfId="0" applyNumberFormat="1" applyFont="1" applyFill="1" applyBorder="1" applyAlignment="1" applyProtection="1">
      <alignment vertical="center"/>
      <protection hidden="1"/>
    </xf>
    <xf numFmtId="180" fontId="4" fillId="5" borderId="28" xfId="0" applyNumberFormat="1" applyFont="1" applyFill="1" applyBorder="1" applyAlignment="1" applyProtection="1">
      <alignment vertical="center" wrapText="1"/>
      <protection hidden="1"/>
    </xf>
    <xf numFmtId="180" fontId="4" fillId="5" borderId="21" xfId="0" applyNumberFormat="1" applyFont="1" applyFill="1" applyBorder="1" applyAlignment="1" applyProtection="1">
      <alignment vertical="center" wrapText="1"/>
      <protection hidden="1"/>
    </xf>
    <xf numFmtId="184" fontId="4" fillId="5" borderId="21" xfId="0" applyNumberFormat="1" applyFont="1" applyFill="1" applyBorder="1" applyAlignment="1" applyProtection="1">
      <alignment vertical="center" wrapText="1"/>
      <protection hidden="1"/>
    </xf>
    <xf numFmtId="180" fontId="4" fillId="5" borderId="29" xfId="0" applyNumberFormat="1" applyFont="1" applyFill="1" applyBorder="1" applyAlignment="1" applyProtection="1">
      <alignment vertical="center" wrapText="1"/>
      <protection hidden="1"/>
    </xf>
    <xf numFmtId="180" fontId="4" fillId="4" borderId="28" xfId="0" applyNumberFormat="1" applyFont="1" applyFill="1" applyBorder="1" applyAlignment="1" applyProtection="1">
      <alignment vertical="center" wrapText="1"/>
      <protection hidden="1"/>
    </xf>
    <xf numFmtId="180" fontId="4" fillId="4" borderId="21" xfId="0" applyNumberFormat="1" applyFont="1" applyFill="1" applyBorder="1" applyAlignment="1" applyProtection="1">
      <alignment vertical="center" wrapText="1"/>
      <protection hidden="1"/>
    </xf>
    <xf numFmtId="184" fontId="4" fillId="4" borderId="21" xfId="0" applyNumberFormat="1" applyFont="1" applyFill="1" applyBorder="1" applyAlignment="1" applyProtection="1">
      <alignment vertical="center" wrapText="1"/>
      <protection hidden="1"/>
    </xf>
    <xf numFmtId="180" fontId="4" fillId="4" borderId="29" xfId="0" applyNumberFormat="1" applyFont="1" applyFill="1" applyBorder="1" applyAlignment="1" applyProtection="1">
      <alignment vertical="center" wrapText="1"/>
      <protection hidden="1"/>
    </xf>
    <xf numFmtId="184" fontId="4" fillId="0" borderId="30" xfId="0" applyNumberFormat="1" applyFont="1" applyFill="1" applyBorder="1" applyAlignment="1" applyProtection="1">
      <alignment vertical="center"/>
      <protection hidden="1"/>
    </xf>
    <xf numFmtId="3" fontId="4" fillId="0" borderId="31" xfId="0" applyNumberFormat="1" applyFont="1" applyFill="1" applyBorder="1" applyAlignment="1" applyProtection="1">
      <alignment vertical="center"/>
      <protection hidden="1"/>
    </xf>
    <xf numFmtId="2" fontId="4" fillId="0" borderId="31" xfId="0" applyNumberFormat="1" applyFont="1" applyFill="1" applyBorder="1" applyAlignment="1" applyProtection="1">
      <alignment/>
      <protection hidden="1"/>
    </xf>
    <xf numFmtId="2" fontId="4" fillId="0" borderId="32" xfId="0" applyNumberFormat="1" applyFont="1" applyFill="1" applyBorder="1" applyAlignment="1" applyProtection="1">
      <alignment/>
      <protection hidden="1"/>
    </xf>
    <xf numFmtId="184" fontId="4" fillId="0" borderId="33" xfId="0" applyNumberFormat="1" applyFont="1" applyFill="1" applyBorder="1" applyAlignment="1" applyProtection="1">
      <alignment vertical="center"/>
      <protection hidden="1"/>
    </xf>
    <xf numFmtId="184" fontId="4" fillId="0" borderId="31" xfId="0" applyNumberFormat="1" applyFont="1" applyFill="1" applyBorder="1" applyAlignment="1" applyProtection="1">
      <alignment vertical="center"/>
      <protection hidden="1"/>
    </xf>
    <xf numFmtId="184" fontId="4" fillId="0" borderId="34" xfId="0" applyNumberFormat="1" applyFont="1" applyFill="1" applyBorder="1" applyAlignment="1" applyProtection="1">
      <alignment vertical="center"/>
      <protection hidden="1"/>
    </xf>
    <xf numFmtId="180" fontId="4" fillId="0" borderId="35" xfId="0" applyNumberFormat="1" applyFont="1" applyFill="1" applyBorder="1" applyAlignment="1" applyProtection="1">
      <alignment vertical="center" wrapText="1"/>
      <protection hidden="1"/>
    </xf>
    <xf numFmtId="180" fontId="4" fillId="0" borderId="31" xfId="0" applyNumberFormat="1" applyFont="1" applyFill="1" applyBorder="1" applyAlignment="1" applyProtection="1">
      <alignment vertical="center" wrapText="1"/>
      <protection hidden="1"/>
    </xf>
    <xf numFmtId="184" fontId="4" fillId="0" borderId="31" xfId="0" applyNumberFormat="1" applyFont="1" applyFill="1" applyBorder="1" applyAlignment="1" applyProtection="1">
      <alignment vertical="center" wrapText="1"/>
      <protection hidden="1"/>
    </xf>
    <xf numFmtId="180" fontId="4" fillId="0" borderId="36" xfId="0" applyNumberFormat="1" applyFont="1" applyFill="1" applyBorder="1" applyAlignment="1" applyProtection="1">
      <alignment vertical="center" wrapText="1"/>
      <protection hidden="1"/>
    </xf>
    <xf numFmtId="184" fontId="4" fillId="5" borderId="37" xfId="0" applyNumberFormat="1" applyFont="1" applyFill="1" applyBorder="1" applyAlignment="1" applyProtection="1">
      <alignment vertical="center"/>
      <protection hidden="1"/>
    </xf>
    <xf numFmtId="3" fontId="4" fillId="5" borderId="38" xfId="0" applyNumberFormat="1" applyFont="1" applyFill="1" applyBorder="1" applyAlignment="1" applyProtection="1">
      <alignment vertical="center"/>
      <protection hidden="1"/>
    </xf>
    <xf numFmtId="2" fontId="4" fillId="5" borderId="38" xfId="0" applyNumberFormat="1" applyFont="1" applyFill="1" applyBorder="1" applyAlignment="1" applyProtection="1">
      <alignment/>
      <protection hidden="1"/>
    </xf>
    <xf numFmtId="2" fontId="4" fillId="5" borderId="39" xfId="0" applyNumberFormat="1" applyFont="1" applyFill="1" applyBorder="1" applyAlignment="1" applyProtection="1">
      <alignment/>
      <protection hidden="1"/>
    </xf>
    <xf numFmtId="184" fontId="4" fillId="5" borderId="40" xfId="0" applyNumberFormat="1" applyFont="1" applyFill="1" applyBorder="1" applyAlignment="1" applyProtection="1">
      <alignment vertical="center"/>
      <protection hidden="1"/>
    </xf>
    <xf numFmtId="184" fontId="4" fillId="5" borderId="38" xfId="0" applyNumberFormat="1" applyFont="1" applyFill="1" applyBorder="1" applyAlignment="1" applyProtection="1">
      <alignment vertical="center"/>
      <protection hidden="1"/>
    </xf>
    <xf numFmtId="184" fontId="4" fillId="5" borderId="41" xfId="0" applyNumberFormat="1" applyFont="1" applyFill="1" applyBorder="1" applyAlignment="1" applyProtection="1">
      <alignment vertical="center"/>
      <protection hidden="1"/>
    </xf>
    <xf numFmtId="180" fontId="4" fillId="5" borderId="42" xfId="0" applyNumberFormat="1" applyFont="1" applyFill="1" applyBorder="1" applyAlignment="1" applyProtection="1">
      <alignment vertical="center" wrapText="1"/>
      <protection hidden="1"/>
    </xf>
    <xf numFmtId="180" fontId="4" fillId="5" borderId="38" xfId="0" applyNumberFormat="1" applyFont="1" applyFill="1" applyBorder="1" applyAlignment="1" applyProtection="1">
      <alignment vertical="center" wrapText="1"/>
      <protection hidden="1"/>
    </xf>
    <xf numFmtId="184" fontId="4" fillId="5" borderId="38" xfId="0" applyNumberFormat="1" applyFont="1" applyFill="1" applyBorder="1" applyAlignment="1" applyProtection="1">
      <alignment vertical="center" wrapText="1"/>
      <protection hidden="1"/>
    </xf>
    <xf numFmtId="180" fontId="4" fillId="5" borderId="43" xfId="0" applyNumberFormat="1" applyFont="1" applyFill="1" applyBorder="1" applyAlignment="1" applyProtection="1">
      <alignment vertical="center" wrapText="1"/>
      <protection hidden="1"/>
    </xf>
    <xf numFmtId="184" fontId="4" fillId="4" borderId="44" xfId="0" applyNumberFormat="1" applyFont="1" applyFill="1" applyBorder="1" applyAlignment="1" applyProtection="1">
      <alignment vertical="center"/>
      <protection hidden="1"/>
    </xf>
    <xf numFmtId="3" fontId="4" fillId="4" borderId="45" xfId="0" applyNumberFormat="1" applyFont="1" applyFill="1" applyBorder="1" applyAlignment="1" applyProtection="1">
      <alignment vertical="center"/>
      <protection hidden="1"/>
    </xf>
    <xf numFmtId="2" fontId="4" fillId="4" borderId="45" xfId="0" applyNumberFormat="1" applyFont="1" applyFill="1" applyBorder="1" applyAlignment="1" applyProtection="1">
      <alignment/>
      <protection hidden="1"/>
    </xf>
    <xf numFmtId="2" fontId="4" fillId="4" borderId="46" xfId="0" applyNumberFormat="1" applyFont="1" applyFill="1" applyBorder="1" applyAlignment="1" applyProtection="1">
      <alignment/>
      <protection hidden="1"/>
    </xf>
    <xf numFmtId="184" fontId="4" fillId="4" borderId="47" xfId="0" applyNumberFormat="1" applyFont="1" applyFill="1" applyBorder="1" applyAlignment="1" applyProtection="1">
      <alignment vertical="center"/>
      <protection hidden="1"/>
    </xf>
    <xf numFmtId="184" fontId="4" fillId="4" borderId="45" xfId="0" applyNumberFormat="1" applyFont="1" applyFill="1" applyBorder="1" applyAlignment="1" applyProtection="1">
      <alignment vertical="center"/>
      <protection hidden="1"/>
    </xf>
    <xf numFmtId="184" fontId="4" fillId="4" borderId="48" xfId="0" applyNumberFormat="1" applyFont="1" applyFill="1" applyBorder="1" applyAlignment="1" applyProtection="1">
      <alignment vertical="center"/>
      <protection hidden="1"/>
    </xf>
    <xf numFmtId="180" fontId="4" fillId="4" borderId="49" xfId="0" applyNumberFormat="1" applyFont="1" applyFill="1" applyBorder="1" applyAlignment="1" applyProtection="1">
      <alignment vertical="center" wrapText="1"/>
      <protection hidden="1"/>
    </xf>
    <xf numFmtId="180" fontId="4" fillId="4" borderId="45" xfId="0" applyNumberFormat="1" applyFont="1" applyFill="1" applyBorder="1" applyAlignment="1" applyProtection="1">
      <alignment vertical="center" wrapText="1"/>
      <protection hidden="1"/>
    </xf>
    <xf numFmtId="184" fontId="4" fillId="4" borderId="45" xfId="0" applyNumberFormat="1" applyFont="1" applyFill="1" applyBorder="1" applyAlignment="1" applyProtection="1">
      <alignment vertical="center" wrapText="1"/>
      <protection hidden="1"/>
    </xf>
    <xf numFmtId="180" fontId="4" fillId="4" borderId="50" xfId="0" applyNumberFormat="1" applyFont="1" applyFill="1" applyBorder="1" applyAlignment="1" applyProtection="1">
      <alignment vertical="center" wrapText="1"/>
      <protection hidden="1"/>
    </xf>
    <xf numFmtId="184" fontId="4" fillId="5" borderId="44" xfId="0" applyNumberFormat="1" applyFont="1" applyFill="1" applyBorder="1" applyAlignment="1" applyProtection="1">
      <alignment vertical="center"/>
      <protection hidden="1"/>
    </xf>
    <xf numFmtId="3" fontId="4" fillId="5" borderId="45" xfId="0" applyNumberFormat="1" applyFont="1" applyFill="1" applyBorder="1" applyAlignment="1" applyProtection="1">
      <alignment vertical="center"/>
      <protection hidden="1"/>
    </xf>
    <xf numFmtId="2" fontId="4" fillId="5" borderId="45" xfId="0" applyNumberFormat="1" applyFont="1" applyFill="1" applyBorder="1" applyAlignment="1" applyProtection="1">
      <alignment/>
      <protection hidden="1"/>
    </xf>
    <xf numFmtId="2" fontId="4" fillId="5" borderId="46" xfId="0" applyNumberFormat="1" applyFont="1" applyFill="1" applyBorder="1" applyAlignment="1" applyProtection="1">
      <alignment/>
      <protection hidden="1"/>
    </xf>
    <xf numFmtId="184" fontId="4" fillId="5" borderId="47" xfId="0" applyNumberFormat="1" applyFont="1" applyFill="1" applyBorder="1" applyAlignment="1" applyProtection="1">
      <alignment vertical="center"/>
      <protection hidden="1"/>
    </xf>
    <xf numFmtId="184" fontId="4" fillId="5" borderId="45" xfId="0" applyNumberFormat="1" applyFont="1" applyFill="1" applyBorder="1" applyAlignment="1" applyProtection="1">
      <alignment vertical="center"/>
      <protection hidden="1"/>
    </xf>
    <xf numFmtId="184" fontId="4" fillId="5" borderId="48" xfId="0" applyNumberFormat="1" applyFont="1" applyFill="1" applyBorder="1" applyAlignment="1" applyProtection="1">
      <alignment vertical="center"/>
      <protection hidden="1"/>
    </xf>
    <xf numFmtId="180" fontId="4" fillId="5" borderId="49" xfId="0" applyNumberFormat="1" applyFont="1" applyFill="1" applyBorder="1" applyAlignment="1" applyProtection="1">
      <alignment vertical="center" wrapText="1"/>
      <protection hidden="1"/>
    </xf>
    <xf numFmtId="180" fontId="4" fillId="5" borderId="45" xfId="0" applyNumberFormat="1" applyFont="1" applyFill="1" applyBorder="1" applyAlignment="1" applyProtection="1">
      <alignment vertical="center" wrapText="1"/>
      <protection hidden="1"/>
    </xf>
    <xf numFmtId="184" fontId="4" fillId="5" borderId="45" xfId="0" applyNumberFormat="1" applyFont="1" applyFill="1" applyBorder="1" applyAlignment="1" applyProtection="1">
      <alignment vertical="center" wrapText="1"/>
      <protection hidden="1"/>
    </xf>
    <xf numFmtId="180" fontId="4" fillId="5" borderId="50" xfId="0" applyNumberFormat="1" applyFont="1" applyFill="1" applyBorder="1" applyAlignment="1" applyProtection="1">
      <alignment vertical="center" wrapText="1"/>
      <protection hidden="1"/>
    </xf>
    <xf numFmtId="184" fontId="4" fillId="4" borderId="51" xfId="0" applyNumberFormat="1" applyFont="1" applyFill="1" applyBorder="1" applyAlignment="1" applyProtection="1">
      <alignment vertical="center"/>
      <protection hidden="1"/>
    </xf>
    <xf numFmtId="3" fontId="4" fillId="4" borderId="52" xfId="0" applyNumberFormat="1" applyFont="1" applyFill="1" applyBorder="1" applyAlignment="1" applyProtection="1">
      <alignment vertical="center"/>
      <protection hidden="1"/>
    </xf>
    <xf numFmtId="2" fontId="4" fillId="4" borderId="52" xfId="0" applyNumberFormat="1" applyFont="1" applyFill="1" applyBorder="1" applyAlignment="1" applyProtection="1">
      <alignment/>
      <protection hidden="1"/>
    </xf>
    <xf numFmtId="2" fontId="4" fillId="4" borderId="53" xfId="0" applyNumberFormat="1" applyFont="1" applyFill="1" applyBorder="1" applyAlignment="1" applyProtection="1">
      <alignment/>
      <protection hidden="1"/>
    </xf>
    <xf numFmtId="184" fontId="4" fillId="4" borderId="54" xfId="0" applyNumberFormat="1" applyFont="1" applyFill="1" applyBorder="1" applyAlignment="1" applyProtection="1">
      <alignment vertical="center"/>
      <protection hidden="1"/>
    </xf>
    <xf numFmtId="184" fontId="4" fillId="4" borderId="52" xfId="0" applyNumberFormat="1" applyFont="1" applyFill="1" applyBorder="1" applyAlignment="1" applyProtection="1">
      <alignment vertical="center"/>
      <protection hidden="1"/>
    </xf>
    <xf numFmtId="184" fontId="4" fillId="4" borderId="55" xfId="0" applyNumberFormat="1" applyFont="1" applyFill="1" applyBorder="1" applyAlignment="1" applyProtection="1">
      <alignment vertical="center"/>
      <protection hidden="1"/>
    </xf>
    <xf numFmtId="184" fontId="4" fillId="4" borderId="56" xfId="0" applyNumberFormat="1" applyFont="1" applyFill="1" applyBorder="1" applyAlignment="1" applyProtection="1">
      <alignment vertical="center"/>
      <protection hidden="1"/>
    </xf>
    <xf numFmtId="180" fontId="4" fillId="4" borderId="57" xfId="0" applyNumberFormat="1" applyFont="1" applyFill="1" applyBorder="1" applyAlignment="1" applyProtection="1">
      <alignment vertical="center" wrapText="1"/>
      <protection hidden="1"/>
    </xf>
    <xf numFmtId="180" fontId="4" fillId="4" borderId="58" xfId="0" applyNumberFormat="1" applyFont="1" applyFill="1" applyBorder="1" applyAlignment="1" applyProtection="1">
      <alignment vertical="center" wrapText="1"/>
      <protection hidden="1"/>
    </xf>
    <xf numFmtId="184" fontId="4" fillId="4" borderId="58" xfId="0" applyNumberFormat="1" applyFont="1" applyFill="1" applyBorder="1" applyAlignment="1" applyProtection="1">
      <alignment vertical="center" wrapText="1"/>
      <protection hidden="1"/>
    </xf>
    <xf numFmtId="180" fontId="4" fillId="4" borderId="59" xfId="0" applyNumberFormat="1" applyFont="1" applyFill="1" applyBorder="1" applyAlignment="1" applyProtection="1">
      <alignment vertical="center" wrapText="1"/>
      <protection hidden="1"/>
    </xf>
    <xf numFmtId="184" fontId="4" fillId="0" borderId="44" xfId="0" applyNumberFormat="1" applyFont="1" applyFill="1" applyBorder="1" applyAlignment="1" applyProtection="1">
      <alignment vertical="center"/>
      <protection hidden="1"/>
    </xf>
    <xf numFmtId="3" fontId="4" fillId="0" borderId="45" xfId="0" applyNumberFormat="1" applyFont="1" applyFill="1" applyBorder="1" applyAlignment="1" applyProtection="1">
      <alignment vertical="center"/>
      <protection hidden="1"/>
    </xf>
    <xf numFmtId="2" fontId="4" fillId="0" borderId="45" xfId="0" applyNumberFormat="1" applyFont="1" applyFill="1" applyBorder="1" applyAlignment="1" applyProtection="1">
      <alignment/>
      <protection hidden="1"/>
    </xf>
    <xf numFmtId="2" fontId="4" fillId="0" borderId="46" xfId="0" applyNumberFormat="1" applyFont="1" applyFill="1" applyBorder="1" applyAlignment="1" applyProtection="1">
      <alignment/>
      <protection hidden="1"/>
    </xf>
    <xf numFmtId="184" fontId="4" fillId="0" borderId="47" xfId="0" applyNumberFormat="1" applyFont="1" applyFill="1" applyBorder="1" applyAlignment="1" applyProtection="1">
      <alignment vertical="center"/>
      <protection hidden="1"/>
    </xf>
    <xf numFmtId="184" fontId="4" fillId="0" borderId="45" xfId="0" applyNumberFormat="1" applyFont="1" applyFill="1" applyBorder="1" applyAlignment="1" applyProtection="1">
      <alignment vertical="center"/>
      <protection hidden="1"/>
    </xf>
    <xf numFmtId="184" fontId="4" fillId="0" borderId="48" xfId="0" applyNumberFormat="1" applyFont="1" applyFill="1" applyBorder="1" applyAlignment="1" applyProtection="1">
      <alignment vertical="center"/>
      <protection hidden="1"/>
    </xf>
    <xf numFmtId="180" fontId="4" fillId="0" borderId="49" xfId="0" applyNumberFormat="1" applyFont="1" applyFill="1" applyBorder="1" applyAlignment="1" applyProtection="1">
      <alignment vertical="center" wrapText="1"/>
      <protection hidden="1"/>
    </xf>
    <xf numFmtId="180" fontId="4" fillId="0" borderId="45" xfId="0" applyNumberFormat="1" applyFont="1" applyFill="1" applyBorder="1" applyAlignment="1" applyProtection="1">
      <alignment vertical="center" wrapText="1"/>
      <protection hidden="1"/>
    </xf>
    <xf numFmtId="184" fontId="4" fillId="0" borderId="45" xfId="0" applyNumberFormat="1" applyFont="1" applyFill="1" applyBorder="1" applyAlignment="1" applyProtection="1">
      <alignment vertical="center" wrapText="1"/>
      <protection hidden="1"/>
    </xf>
    <xf numFmtId="180" fontId="4" fillId="0" borderId="50" xfId="0" applyNumberFormat="1" applyFont="1" applyFill="1" applyBorder="1" applyAlignment="1" applyProtection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1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Q11" sqref="Q11"/>
    </sheetView>
  </sheetViews>
  <sheetFormatPr defaultColWidth="11.00390625" defaultRowHeight="15.75"/>
  <cols>
    <col min="1" max="1" width="6.125" style="24" customWidth="1"/>
    <col min="2" max="2" width="6.75390625" style="24" bestFit="1" customWidth="1"/>
    <col min="3" max="6" width="5.625" style="24" hidden="1" customWidth="1"/>
    <col min="7" max="7" width="6.375" style="24" customWidth="1"/>
    <col min="8" max="55" width="5.625" style="24" customWidth="1"/>
    <col min="56" max="59" width="8.625" style="24" customWidth="1"/>
    <col min="60" max="16384" width="11.00390625" style="24" customWidth="1"/>
  </cols>
  <sheetData>
    <row r="1" spans="1:59" s="10" customFormat="1" ht="39.75" customHeight="1" thickBot="1" thickTop="1">
      <c r="A1" s="1" t="s">
        <v>9</v>
      </c>
      <c r="B1" s="2"/>
      <c r="C1" s="2"/>
      <c r="D1" s="2"/>
      <c r="E1" s="2"/>
      <c r="F1" s="2"/>
      <c r="G1" s="3"/>
      <c r="H1" s="4" t="s">
        <v>4</v>
      </c>
      <c r="I1" s="5"/>
      <c r="J1" s="5"/>
      <c r="K1" s="5"/>
      <c r="L1" s="5"/>
      <c r="M1" s="6"/>
      <c r="N1" s="4" t="s">
        <v>3</v>
      </c>
      <c r="O1" s="5"/>
      <c r="P1" s="5"/>
      <c r="Q1" s="5"/>
      <c r="R1" s="5"/>
      <c r="S1" s="6"/>
      <c r="T1" s="4" t="s">
        <v>2</v>
      </c>
      <c r="U1" s="5"/>
      <c r="V1" s="5"/>
      <c r="W1" s="5"/>
      <c r="X1" s="5"/>
      <c r="Y1" s="5"/>
      <c r="Z1" s="6"/>
      <c r="AA1" s="5" t="s">
        <v>1</v>
      </c>
      <c r="AB1" s="5"/>
      <c r="AC1" s="5"/>
      <c r="AD1" s="6"/>
      <c r="AE1" s="5" t="s">
        <v>13</v>
      </c>
      <c r="AF1" s="5"/>
      <c r="AG1" s="5"/>
      <c r="AH1" s="6"/>
      <c r="AI1" s="5" t="s">
        <v>0</v>
      </c>
      <c r="AJ1" s="5"/>
      <c r="AK1" s="5"/>
      <c r="AL1" s="6"/>
      <c r="AM1" s="5" t="s">
        <v>14</v>
      </c>
      <c r="AN1" s="5"/>
      <c r="AO1" s="5"/>
      <c r="AP1" s="6"/>
      <c r="AQ1" s="5" t="s">
        <v>15</v>
      </c>
      <c r="AR1" s="5"/>
      <c r="AS1" s="5"/>
      <c r="AT1" s="6"/>
      <c r="AU1" s="5" t="s">
        <v>16</v>
      </c>
      <c r="AV1" s="5"/>
      <c r="AW1" s="5"/>
      <c r="AX1" s="5"/>
      <c r="AY1" s="6"/>
      <c r="AZ1" s="5" t="s">
        <v>17</v>
      </c>
      <c r="BA1" s="5"/>
      <c r="BB1" s="5"/>
      <c r="BC1" s="6"/>
      <c r="BD1" s="7" t="s">
        <v>7</v>
      </c>
      <c r="BE1" s="8" t="s">
        <v>8</v>
      </c>
      <c r="BF1" s="8" t="s">
        <v>5</v>
      </c>
      <c r="BG1" s="9" t="s">
        <v>6</v>
      </c>
    </row>
    <row r="2" spans="1:59" ht="18" customHeight="1" thickBot="1" thickTop="1">
      <c r="A2" s="11" t="s">
        <v>10</v>
      </c>
      <c r="B2" s="12" t="s">
        <v>11</v>
      </c>
      <c r="C2" s="13"/>
      <c r="D2" s="13"/>
      <c r="E2" s="13"/>
      <c r="F2" s="13"/>
      <c r="G2" s="14" t="s">
        <v>12</v>
      </c>
      <c r="H2" s="15">
        <v>1.05</v>
      </c>
      <c r="I2" s="16">
        <v>1</v>
      </c>
      <c r="J2" s="16">
        <v>0.95</v>
      </c>
      <c r="K2" s="16">
        <v>0.9</v>
      </c>
      <c r="L2" s="16">
        <v>0.8</v>
      </c>
      <c r="M2" s="17">
        <v>0.75</v>
      </c>
      <c r="N2" s="15">
        <v>1.05</v>
      </c>
      <c r="O2" s="16">
        <v>1</v>
      </c>
      <c r="P2" s="16">
        <v>0.95</v>
      </c>
      <c r="Q2" s="16">
        <v>0.9</v>
      </c>
      <c r="R2" s="16">
        <v>0.8</v>
      </c>
      <c r="S2" s="17">
        <v>0.75</v>
      </c>
      <c r="T2" s="15">
        <v>1.05</v>
      </c>
      <c r="U2" s="16">
        <v>1</v>
      </c>
      <c r="V2" s="16">
        <v>0.95</v>
      </c>
      <c r="W2" s="16">
        <v>0.9</v>
      </c>
      <c r="X2" s="16">
        <v>0.85</v>
      </c>
      <c r="Y2" s="16">
        <v>0.8</v>
      </c>
      <c r="Z2" s="17">
        <v>0.75</v>
      </c>
      <c r="AA2" s="16">
        <v>1</v>
      </c>
      <c r="AB2" s="16">
        <v>0.9</v>
      </c>
      <c r="AC2" s="16">
        <v>0.8</v>
      </c>
      <c r="AD2" s="17">
        <v>0.75</v>
      </c>
      <c r="AE2" s="18">
        <v>1</v>
      </c>
      <c r="AF2" s="19">
        <v>0.9</v>
      </c>
      <c r="AG2" s="19">
        <v>0.8</v>
      </c>
      <c r="AH2" s="20">
        <v>0.75</v>
      </c>
      <c r="AI2" s="18">
        <v>1</v>
      </c>
      <c r="AJ2" s="19">
        <v>0.9</v>
      </c>
      <c r="AK2" s="19">
        <v>0.8</v>
      </c>
      <c r="AL2" s="20">
        <v>0.75</v>
      </c>
      <c r="AM2" s="18">
        <v>1</v>
      </c>
      <c r="AN2" s="19">
        <v>0.9</v>
      </c>
      <c r="AO2" s="19">
        <v>0.8</v>
      </c>
      <c r="AP2" s="20">
        <v>0.75</v>
      </c>
      <c r="AQ2" s="18">
        <v>1</v>
      </c>
      <c r="AR2" s="19">
        <v>0.9</v>
      </c>
      <c r="AS2" s="19">
        <v>0.8</v>
      </c>
      <c r="AT2" s="20">
        <v>0.75</v>
      </c>
      <c r="AU2" s="18">
        <v>1</v>
      </c>
      <c r="AV2" s="19">
        <v>0.9</v>
      </c>
      <c r="AW2" s="19">
        <v>0.85</v>
      </c>
      <c r="AX2" s="19">
        <v>0.8</v>
      </c>
      <c r="AY2" s="20">
        <v>0.75</v>
      </c>
      <c r="AZ2" s="18">
        <v>1</v>
      </c>
      <c r="BA2" s="19">
        <v>0.9</v>
      </c>
      <c r="BB2" s="19">
        <v>0.8</v>
      </c>
      <c r="BC2" s="20">
        <v>0.75</v>
      </c>
      <c r="BD2" s="21"/>
      <c r="BE2" s="22"/>
      <c r="BF2" s="22"/>
      <c r="BG2" s="23"/>
    </row>
    <row r="3" spans="1:59" s="36" customFormat="1" ht="15" customHeight="1" thickTop="1">
      <c r="A3" s="25">
        <v>0.00625</v>
      </c>
      <c r="B3" s="26">
        <v>3000</v>
      </c>
      <c r="C3" s="27">
        <f aca="true" t="shared" si="0" ref="C3:C63">HOUR(A3)</f>
        <v>0</v>
      </c>
      <c r="D3" s="27">
        <f aca="true" t="shared" si="1" ref="D3:D64">MINUTE(A3)</f>
        <v>9</v>
      </c>
      <c r="E3" s="27">
        <f aca="true" t="shared" si="2" ref="E3:E64">SECOND(A3)</f>
        <v>0</v>
      </c>
      <c r="F3" s="27">
        <f aca="true" t="shared" si="3" ref="F3:F64">C3*3600+D3*60+E3</f>
        <v>540</v>
      </c>
      <c r="G3" s="28">
        <f aca="true" t="shared" si="4" ref="G3:G64">(B3)/F3*3.6</f>
        <v>20</v>
      </c>
      <c r="H3" s="29">
        <f>I3*0.95</f>
        <v>0.0003958333333333333</v>
      </c>
      <c r="I3" s="30">
        <f>A3/30*2</f>
        <v>0.0004166666666666667</v>
      </c>
      <c r="J3" s="30">
        <f>I3*1.05</f>
        <v>0.00043750000000000006</v>
      </c>
      <c r="K3" s="30">
        <f>I3*1.1</f>
        <v>0.0004583333333333334</v>
      </c>
      <c r="L3" s="30">
        <f>I3*1.2</f>
        <v>0.0005</v>
      </c>
      <c r="M3" s="31">
        <f>I3*1.25</f>
        <v>0.0005208333333333333</v>
      </c>
      <c r="N3" s="29">
        <f>O3*0.95</f>
        <v>0.00059375</v>
      </c>
      <c r="O3" s="30">
        <f>A3/30*3</f>
        <v>0.000625</v>
      </c>
      <c r="P3" s="30">
        <f>O3*1.05</f>
        <v>0.00065625</v>
      </c>
      <c r="Q3" s="30">
        <f>O3*1.1</f>
        <v>0.0006875000000000001</v>
      </c>
      <c r="R3" s="30">
        <f>O3*1.2</f>
        <v>0.00075</v>
      </c>
      <c r="S3" s="31">
        <f>O3*1.25</f>
        <v>0.00078125</v>
      </c>
      <c r="T3" s="29">
        <f>U3*0.95</f>
        <v>0.0007916666666666666</v>
      </c>
      <c r="U3" s="30">
        <f>A3/30*4</f>
        <v>0.0008333333333333334</v>
      </c>
      <c r="V3" s="30">
        <f>U3*1.05</f>
        <v>0.0008750000000000001</v>
      </c>
      <c r="W3" s="30">
        <f>U3*1.1</f>
        <v>0.0009166666666666668</v>
      </c>
      <c r="X3" s="30">
        <f>U3*1.15</f>
        <v>0.0009583333333333333</v>
      </c>
      <c r="Y3" s="30">
        <f>U3*1.2</f>
        <v>0.001</v>
      </c>
      <c r="Z3" s="31">
        <f>U3*1.25</f>
        <v>0.0010416666666666667</v>
      </c>
      <c r="AA3" s="29">
        <f>A3/30*5</f>
        <v>0.0010416666666666667</v>
      </c>
      <c r="AB3" s="30">
        <f>AA3*1.1</f>
        <v>0.0011458333333333333</v>
      </c>
      <c r="AC3" s="30">
        <f>AA3*1.2</f>
        <v>0.00125</v>
      </c>
      <c r="AD3" s="31">
        <f>AA3*1.25</f>
        <v>0.0013020833333333333</v>
      </c>
      <c r="AE3" s="29">
        <f>A3/30*8</f>
        <v>0.0016666666666666668</v>
      </c>
      <c r="AF3" s="30">
        <f>AE3*1.1</f>
        <v>0.0018333333333333335</v>
      </c>
      <c r="AG3" s="30">
        <f>AE3*1.2</f>
        <v>0.002</v>
      </c>
      <c r="AH3" s="31">
        <f>AE3*1.25</f>
        <v>0.0020833333333333333</v>
      </c>
      <c r="AI3" s="30">
        <f>A3/3</f>
        <v>0.0020833333333333333</v>
      </c>
      <c r="AJ3" s="30">
        <f>AI3*1.1</f>
        <v>0.0022916666666666667</v>
      </c>
      <c r="AK3" s="30">
        <f>AI3*1.2</f>
        <v>0.0025</v>
      </c>
      <c r="AL3" s="31">
        <f>AI3*1.25</f>
        <v>0.0026041666666666665</v>
      </c>
      <c r="AM3" s="30">
        <f>A3/30*12</f>
        <v>0.0025</v>
      </c>
      <c r="AN3" s="30">
        <f>AM3*1.1</f>
        <v>0.0027500000000000003</v>
      </c>
      <c r="AO3" s="30">
        <f>AM3*1.2</f>
        <v>0.003</v>
      </c>
      <c r="AP3" s="31">
        <f>AM3*1.25</f>
        <v>0.003125</v>
      </c>
      <c r="AQ3" s="30">
        <f>A3/2</f>
        <v>0.003125</v>
      </c>
      <c r="AR3" s="30">
        <f>AQ3*1.1</f>
        <v>0.0034375000000000005</v>
      </c>
      <c r="AS3" s="30">
        <f>AQ3*1.2</f>
        <v>0.00375</v>
      </c>
      <c r="AT3" s="31">
        <f>AQ3*1.25</f>
        <v>0.00390625</v>
      </c>
      <c r="AU3" s="30">
        <f>A3/3*2</f>
        <v>0.004166666666666667</v>
      </c>
      <c r="AV3" s="30">
        <f>AU3*1.1</f>
        <v>0.004583333333333333</v>
      </c>
      <c r="AW3" s="30">
        <f>AU3*1.15</f>
        <v>0.004791666666666666</v>
      </c>
      <c r="AX3" s="30">
        <f>AU3*1.2</f>
        <v>0.005</v>
      </c>
      <c r="AY3" s="31">
        <f>AU3*1.25</f>
        <v>0.005208333333333333</v>
      </c>
      <c r="AZ3" s="30">
        <f>A3</f>
        <v>0.00625</v>
      </c>
      <c r="BA3" s="30">
        <f>AZ3*1.1</f>
        <v>0.006875000000000001</v>
      </c>
      <c r="BB3" s="30">
        <f>AZ3*1.2</f>
        <v>0.0075</v>
      </c>
      <c r="BC3" s="31">
        <f>AZ3*1.25</f>
        <v>0.0078125</v>
      </c>
      <c r="BD3" s="32">
        <f aca="true" t="shared" si="5" ref="BD3:BD38">$AJ3*10</f>
        <v>0.02291666666666667</v>
      </c>
      <c r="BE3" s="33">
        <f aca="true" t="shared" si="6" ref="BE3:BE62">AI3*1.15*21.1</f>
        <v>0.05055208333333333</v>
      </c>
      <c r="BF3" s="34">
        <f aca="true" t="shared" si="7" ref="BF3:BF66">$AK3</f>
        <v>0.0025</v>
      </c>
      <c r="BG3" s="35">
        <f aca="true" t="shared" si="8" ref="BG3:BG66">$AK3*42.195</f>
        <v>0.1054875</v>
      </c>
    </row>
    <row r="4" spans="1:59" s="36" customFormat="1" ht="15" customHeight="1">
      <c r="A4" s="37">
        <v>0.006307870370370371</v>
      </c>
      <c r="B4" s="38">
        <v>3000</v>
      </c>
      <c r="C4" s="39">
        <f t="shared" si="0"/>
        <v>0</v>
      </c>
      <c r="D4" s="39">
        <f t="shared" si="1"/>
        <v>9</v>
      </c>
      <c r="E4" s="39">
        <f t="shared" si="2"/>
        <v>5</v>
      </c>
      <c r="F4" s="39">
        <f t="shared" si="3"/>
        <v>545</v>
      </c>
      <c r="G4" s="40">
        <f t="shared" si="4"/>
        <v>19.81651376146789</v>
      </c>
      <c r="H4" s="41">
        <f aca="true" t="shared" si="9" ref="H4:H67">I4*0.95</f>
        <v>0.0003994984567901235</v>
      </c>
      <c r="I4" s="42">
        <f aca="true" t="shared" si="10" ref="I4:I67">A4/30*2</f>
        <v>0.00042052469135802473</v>
      </c>
      <c r="J4" s="42">
        <f aca="true" t="shared" si="11" ref="J4:J67">I4*1.05</f>
        <v>0.00044155092592592596</v>
      </c>
      <c r="K4" s="42">
        <f aca="true" t="shared" si="12" ref="K4:K67">I4*1.1</f>
        <v>0.00046257716049382725</v>
      </c>
      <c r="L4" s="42">
        <f aca="true" t="shared" si="13" ref="L4:L67">I4*1.2</f>
        <v>0.0005046296296296296</v>
      </c>
      <c r="M4" s="43">
        <f aca="true" t="shared" si="14" ref="M4:M67">I4*1.25</f>
        <v>0.0005256558641975309</v>
      </c>
      <c r="N4" s="41">
        <f aca="true" t="shared" si="15" ref="N4:N67">O4*0.95</f>
        <v>0.0005992476851851852</v>
      </c>
      <c r="O4" s="42">
        <f aca="true" t="shared" si="16" ref="O4:O67">A4/30*3</f>
        <v>0.0006307870370370371</v>
      </c>
      <c r="P4" s="42">
        <f aca="true" t="shared" si="17" ref="P4:P67">O4*1.05</f>
        <v>0.0006623263888888891</v>
      </c>
      <c r="Q4" s="42">
        <f aca="true" t="shared" si="18" ref="Q4:Q67">O4*1.1</f>
        <v>0.0006938657407407409</v>
      </c>
      <c r="R4" s="42">
        <f aca="true" t="shared" si="19" ref="R4:R67">O4*1.2</f>
        <v>0.0007569444444444445</v>
      </c>
      <c r="S4" s="43">
        <f aca="true" t="shared" si="20" ref="S4:S67">O4*1.25</f>
        <v>0.0007884837962962965</v>
      </c>
      <c r="T4" s="41">
        <f aca="true" t="shared" si="21" ref="T4:T67">U4*0.95</f>
        <v>0.000798996913580247</v>
      </c>
      <c r="U4" s="42">
        <f aca="true" t="shared" si="22" ref="U4:U67">A4/30*4</f>
        <v>0.0008410493827160495</v>
      </c>
      <c r="V4" s="42">
        <f aca="true" t="shared" si="23" ref="V4:V67">U4*1.05</f>
        <v>0.0008831018518518519</v>
      </c>
      <c r="W4" s="42">
        <f aca="true" t="shared" si="24" ref="W4:W67">U4*1.1</f>
        <v>0.0009251543209876545</v>
      </c>
      <c r="X4" s="42">
        <f aca="true" t="shared" si="25" ref="X4:X67">U4*1.15</f>
        <v>0.0009672067901234568</v>
      </c>
      <c r="Y4" s="42">
        <f aca="true" t="shared" si="26" ref="Y4:Y67">U4*1.2</f>
        <v>0.0010092592592592592</v>
      </c>
      <c r="Z4" s="43">
        <f aca="true" t="shared" si="27" ref="Z4:Z67">U4*1.25</f>
        <v>0.0010513117283950618</v>
      </c>
      <c r="AA4" s="41">
        <f aca="true" t="shared" si="28" ref="AA4:AA67">A4/30*5</f>
        <v>0.0010513117283950618</v>
      </c>
      <c r="AB4" s="42">
        <f aca="true" t="shared" si="29" ref="AB4:AB67">AA4*1.1</f>
        <v>0.001156442901234568</v>
      </c>
      <c r="AC4" s="42">
        <f aca="true" t="shared" si="30" ref="AC4:AC67">AA4*1.2</f>
        <v>0.001261574074074074</v>
      </c>
      <c r="AD4" s="43">
        <f aca="true" t="shared" si="31" ref="AD4:AD67">AA4*1.25</f>
        <v>0.0013141396604938274</v>
      </c>
      <c r="AE4" s="41">
        <f aca="true" t="shared" si="32" ref="AE4:AE67">A4/30*8</f>
        <v>0.001682098765432099</v>
      </c>
      <c r="AF4" s="42">
        <f aca="true" t="shared" si="33" ref="AF4:AF67">AE4*1.1</f>
        <v>0.001850308641975309</v>
      </c>
      <c r="AG4" s="42">
        <f>AE4*1.2</f>
        <v>0.0020185185185185184</v>
      </c>
      <c r="AH4" s="43">
        <f>AE4*1.25</f>
        <v>0.0021026234567901236</v>
      </c>
      <c r="AI4" s="42">
        <f>A4/3</f>
        <v>0.0021026234567901236</v>
      </c>
      <c r="AJ4" s="42">
        <f aca="true" t="shared" si="34" ref="AJ4:AJ67">AI4*1.1</f>
        <v>0.002312885802469136</v>
      </c>
      <c r="AK4" s="42">
        <f>AI4*1.2</f>
        <v>0.002523148148148148</v>
      </c>
      <c r="AL4" s="43">
        <f>AI4*1.25</f>
        <v>0.0026282793209876547</v>
      </c>
      <c r="AM4" s="42">
        <f>A4/30*12</f>
        <v>0.0025231481481481485</v>
      </c>
      <c r="AN4" s="42">
        <f aca="true" t="shared" si="35" ref="AN4:AN67">AM4*1.1</f>
        <v>0.0027754629629629635</v>
      </c>
      <c r="AO4" s="42">
        <f>AM4*1.2</f>
        <v>0.003027777777777778</v>
      </c>
      <c r="AP4" s="43">
        <f>AM4*1.25</f>
        <v>0.003153935185185186</v>
      </c>
      <c r="AQ4" s="42">
        <f>A4/2</f>
        <v>0.0031539351851851854</v>
      </c>
      <c r="AR4" s="42">
        <f aca="true" t="shared" si="36" ref="AR4:AR67">AQ4*1.1</f>
        <v>0.003469328703703704</v>
      </c>
      <c r="AS4" s="42">
        <f>AQ4*1.2</f>
        <v>0.0037847222222222223</v>
      </c>
      <c r="AT4" s="43">
        <f>AQ4*1.25</f>
        <v>0.003942418981481482</v>
      </c>
      <c r="AU4" s="42">
        <f>A4/3*2</f>
        <v>0.004205246913580247</v>
      </c>
      <c r="AV4" s="42">
        <f aca="true" t="shared" si="37" ref="AV4:AV67">AU4*1.1</f>
        <v>0.004625771604938272</v>
      </c>
      <c r="AW4" s="42">
        <f aca="true" t="shared" si="38" ref="AW4:AW67">AU4*1.15</f>
        <v>0.004836033950617284</v>
      </c>
      <c r="AX4" s="42">
        <f>AU4*1.2</f>
        <v>0.005046296296296296</v>
      </c>
      <c r="AY4" s="43">
        <f>AU4*1.25</f>
        <v>0.0052565586419753094</v>
      </c>
      <c r="AZ4" s="42">
        <f>A4</f>
        <v>0.006307870370370371</v>
      </c>
      <c r="BA4" s="42">
        <f aca="true" t="shared" si="39" ref="BA4:BA67">AZ4*1.1</f>
        <v>0.006938657407407408</v>
      </c>
      <c r="BB4" s="42">
        <f>AZ4*1.2</f>
        <v>0.007569444444444445</v>
      </c>
      <c r="BC4" s="43">
        <f>AZ4*1.25</f>
        <v>0.007884837962962963</v>
      </c>
      <c r="BD4" s="44">
        <f t="shared" si="5"/>
        <v>0.023128858024691362</v>
      </c>
      <c r="BE4" s="45">
        <f t="shared" si="6"/>
        <v>0.05102015817901235</v>
      </c>
      <c r="BF4" s="46">
        <f t="shared" si="7"/>
        <v>0.002523148148148148</v>
      </c>
      <c r="BG4" s="47">
        <f t="shared" si="8"/>
        <v>0.10646423611111111</v>
      </c>
    </row>
    <row r="5" spans="1:59" s="36" customFormat="1" ht="15" customHeight="1">
      <c r="A5" s="48">
        <v>0.00636574074074074</v>
      </c>
      <c r="B5" s="49">
        <v>3000</v>
      </c>
      <c r="C5" s="50">
        <f t="shared" si="0"/>
        <v>0</v>
      </c>
      <c r="D5" s="50">
        <f t="shared" si="1"/>
        <v>9</v>
      </c>
      <c r="E5" s="50">
        <f t="shared" si="2"/>
        <v>10</v>
      </c>
      <c r="F5" s="50">
        <f t="shared" si="3"/>
        <v>550</v>
      </c>
      <c r="G5" s="51">
        <f t="shared" si="4"/>
        <v>19.636363636363637</v>
      </c>
      <c r="H5" s="52">
        <f t="shared" si="9"/>
        <v>0.00040316358024691356</v>
      </c>
      <c r="I5" s="53">
        <f t="shared" si="10"/>
        <v>0.0004243827160493827</v>
      </c>
      <c r="J5" s="53">
        <f t="shared" si="11"/>
        <v>0.00044560185185185187</v>
      </c>
      <c r="K5" s="53">
        <f t="shared" si="12"/>
        <v>0.000466820987654321</v>
      </c>
      <c r="L5" s="53">
        <f t="shared" si="13"/>
        <v>0.0005092592592592592</v>
      </c>
      <c r="M5" s="54">
        <f t="shared" si="14"/>
        <v>0.0005304783950617284</v>
      </c>
      <c r="N5" s="52">
        <f t="shared" si="15"/>
        <v>0.0006047453703703704</v>
      </c>
      <c r="O5" s="53">
        <f t="shared" si="16"/>
        <v>0.0006365740740740741</v>
      </c>
      <c r="P5" s="53">
        <f t="shared" si="17"/>
        <v>0.0006684027777777779</v>
      </c>
      <c r="Q5" s="53">
        <f t="shared" si="18"/>
        <v>0.0007002314814814816</v>
      </c>
      <c r="R5" s="53">
        <f t="shared" si="19"/>
        <v>0.0007638888888888889</v>
      </c>
      <c r="S5" s="54">
        <f t="shared" si="20"/>
        <v>0.0007957175925925927</v>
      </c>
      <c r="T5" s="52">
        <f t="shared" si="21"/>
        <v>0.0008063271604938271</v>
      </c>
      <c r="U5" s="53">
        <f t="shared" si="22"/>
        <v>0.0008487654320987654</v>
      </c>
      <c r="V5" s="53">
        <f t="shared" si="23"/>
        <v>0.0008912037037037037</v>
      </c>
      <c r="W5" s="53">
        <f t="shared" si="24"/>
        <v>0.000933641975308642</v>
      </c>
      <c r="X5" s="53">
        <f t="shared" si="25"/>
        <v>0.0009760802469135801</v>
      </c>
      <c r="Y5" s="53">
        <f t="shared" si="26"/>
        <v>0.0010185185185185184</v>
      </c>
      <c r="Z5" s="54">
        <f t="shared" si="27"/>
        <v>0.0010609567901234567</v>
      </c>
      <c r="AA5" s="52">
        <f t="shared" si="28"/>
        <v>0.0010609567901234567</v>
      </c>
      <c r="AB5" s="53">
        <f t="shared" si="29"/>
        <v>0.0011670524691358025</v>
      </c>
      <c r="AC5" s="53">
        <f t="shared" si="30"/>
        <v>0.001273148148148148</v>
      </c>
      <c r="AD5" s="54">
        <f t="shared" si="31"/>
        <v>0.0013261959876543208</v>
      </c>
      <c r="AE5" s="52">
        <f t="shared" si="32"/>
        <v>0.0016975308641975309</v>
      </c>
      <c r="AF5" s="53">
        <f t="shared" si="33"/>
        <v>0.001867283950617284</v>
      </c>
      <c r="AG5" s="53">
        <f>AE5*1.2</f>
        <v>0.002037037037037037</v>
      </c>
      <c r="AH5" s="54">
        <f>AE5*1.25</f>
        <v>0.0021219135802469135</v>
      </c>
      <c r="AI5" s="53">
        <f>A5/3</f>
        <v>0.0021219135802469135</v>
      </c>
      <c r="AJ5" s="53">
        <f t="shared" si="34"/>
        <v>0.002334104938271605</v>
      </c>
      <c r="AK5" s="53">
        <f>AI5*1.2</f>
        <v>0.002546296296296296</v>
      </c>
      <c r="AL5" s="54">
        <f>AI5*1.25</f>
        <v>0.0026523919753086416</v>
      </c>
      <c r="AM5" s="53">
        <f>A5/30*12</f>
        <v>0.0025462962962962965</v>
      </c>
      <c r="AN5" s="53">
        <f t="shared" si="35"/>
        <v>0.0028009259259259263</v>
      </c>
      <c r="AO5" s="53">
        <f>AM5*1.2</f>
        <v>0.0030555555555555557</v>
      </c>
      <c r="AP5" s="54">
        <f>AM5*1.25</f>
        <v>0.0031828703703703706</v>
      </c>
      <c r="AQ5" s="53">
        <f>A5/2</f>
        <v>0.00318287037037037</v>
      </c>
      <c r="AR5" s="53">
        <f t="shared" si="36"/>
        <v>0.0035011574074074077</v>
      </c>
      <c r="AS5" s="53">
        <f>AQ5*1.2</f>
        <v>0.003819444444444444</v>
      </c>
      <c r="AT5" s="54">
        <f>AQ5*1.25</f>
        <v>0.003978587962962962</v>
      </c>
      <c r="AU5" s="53">
        <f>A5/3*2</f>
        <v>0.004243827160493827</v>
      </c>
      <c r="AV5" s="53">
        <f t="shared" si="37"/>
        <v>0.00466820987654321</v>
      </c>
      <c r="AW5" s="53">
        <f t="shared" si="38"/>
        <v>0.0048804012345679</v>
      </c>
      <c r="AX5" s="53">
        <f>AU5*1.2</f>
        <v>0.005092592592592592</v>
      </c>
      <c r="AY5" s="54">
        <f>AU5*1.25</f>
        <v>0.005304783950617283</v>
      </c>
      <c r="AZ5" s="53">
        <f>A5</f>
        <v>0.00636574074074074</v>
      </c>
      <c r="BA5" s="53">
        <f t="shared" si="39"/>
        <v>0.007002314814814815</v>
      </c>
      <c r="BB5" s="53">
        <f>AZ5*1.2</f>
        <v>0.007638888888888888</v>
      </c>
      <c r="BC5" s="54">
        <f>AZ5*1.25</f>
        <v>0.007957175925925925</v>
      </c>
      <c r="BD5" s="55">
        <f t="shared" si="5"/>
        <v>0.02334104938271605</v>
      </c>
      <c r="BE5" s="56">
        <f t="shared" si="6"/>
        <v>0.05148823302469135</v>
      </c>
      <c r="BF5" s="57">
        <f t="shared" si="7"/>
        <v>0.002546296296296296</v>
      </c>
      <c r="BG5" s="58">
        <f t="shared" si="8"/>
        <v>0.10744097222222221</v>
      </c>
    </row>
    <row r="6" spans="1:59" s="36" customFormat="1" ht="15" customHeight="1">
      <c r="A6" s="25">
        <v>0.006423611111111112</v>
      </c>
      <c r="B6" s="26">
        <v>3000</v>
      </c>
      <c r="C6" s="27">
        <f t="shared" si="0"/>
        <v>0</v>
      </c>
      <c r="D6" s="27">
        <f t="shared" si="1"/>
        <v>9</v>
      </c>
      <c r="E6" s="27">
        <f t="shared" si="2"/>
        <v>15</v>
      </c>
      <c r="F6" s="27">
        <f t="shared" si="3"/>
        <v>555</v>
      </c>
      <c r="G6" s="28">
        <f t="shared" si="4"/>
        <v>19.45945945945946</v>
      </c>
      <c r="H6" s="29">
        <f t="shared" si="9"/>
        <v>0.00040682870370370374</v>
      </c>
      <c r="I6" s="30">
        <f t="shared" si="10"/>
        <v>0.0004282407407407408</v>
      </c>
      <c r="J6" s="30">
        <f t="shared" si="11"/>
        <v>0.0004496527777777779</v>
      </c>
      <c r="K6" s="30">
        <f t="shared" si="12"/>
        <v>0.00047106481481481495</v>
      </c>
      <c r="L6" s="30">
        <f t="shared" si="13"/>
        <v>0.0005138888888888889</v>
      </c>
      <c r="M6" s="31">
        <f t="shared" si="14"/>
        <v>0.000535300925925926</v>
      </c>
      <c r="N6" s="29">
        <f t="shared" si="15"/>
        <v>0.0006102430555555556</v>
      </c>
      <c r="O6" s="30">
        <f t="shared" si="16"/>
        <v>0.0006423611111111112</v>
      </c>
      <c r="P6" s="30">
        <f t="shared" si="17"/>
        <v>0.0006744791666666669</v>
      </c>
      <c r="Q6" s="30">
        <f t="shared" si="18"/>
        <v>0.0007065972222222224</v>
      </c>
      <c r="R6" s="30">
        <f t="shared" si="19"/>
        <v>0.0007708333333333334</v>
      </c>
      <c r="S6" s="31">
        <f t="shared" si="20"/>
        <v>0.0008029513888888891</v>
      </c>
      <c r="T6" s="29">
        <f t="shared" si="21"/>
        <v>0.0008136574074074075</v>
      </c>
      <c r="U6" s="30">
        <f t="shared" si="22"/>
        <v>0.0008564814814814816</v>
      </c>
      <c r="V6" s="30">
        <f t="shared" si="23"/>
        <v>0.0008993055555555558</v>
      </c>
      <c r="W6" s="30">
        <f t="shared" si="24"/>
        <v>0.0009421296296296299</v>
      </c>
      <c r="X6" s="30">
        <f t="shared" si="25"/>
        <v>0.0009849537037037038</v>
      </c>
      <c r="Y6" s="30">
        <f t="shared" si="26"/>
        <v>0.0010277777777777778</v>
      </c>
      <c r="Z6" s="31">
        <f t="shared" si="27"/>
        <v>0.001070601851851852</v>
      </c>
      <c r="AA6" s="29">
        <f t="shared" si="28"/>
        <v>0.001070601851851852</v>
      </c>
      <c r="AB6" s="30">
        <f t="shared" si="29"/>
        <v>0.0011776620370370374</v>
      </c>
      <c r="AC6" s="30">
        <f t="shared" si="30"/>
        <v>0.0012847222222222225</v>
      </c>
      <c r="AD6" s="31">
        <f t="shared" si="31"/>
        <v>0.0013382523148148151</v>
      </c>
      <c r="AE6" s="29">
        <f t="shared" si="32"/>
        <v>0.0017129629629629632</v>
      </c>
      <c r="AF6" s="30">
        <f t="shared" si="33"/>
        <v>0.0018842592592592598</v>
      </c>
      <c r="AG6" s="30">
        <f>AE6*1.2</f>
        <v>0.0020555555555555557</v>
      </c>
      <c r="AH6" s="31">
        <f>AE6*1.25</f>
        <v>0.002141203703703704</v>
      </c>
      <c r="AI6" s="30">
        <f>A6/3</f>
        <v>0.0021412037037037038</v>
      </c>
      <c r="AJ6" s="30">
        <f t="shared" si="34"/>
        <v>0.0023553240740740744</v>
      </c>
      <c r="AK6" s="30">
        <f>AI6*1.2</f>
        <v>0.0025694444444444445</v>
      </c>
      <c r="AL6" s="31">
        <f>AI6*1.25</f>
        <v>0.00267650462962963</v>
      </c>
      <c r="AM6" s="30">
        <f>A6/30*12</f>
        <v>0.002569444444444445</v>
      </c>
      <c r="AN6" s="30">
        <f t="shared" si="35"/>
        <v>0.0028263888888888896</v>
      </c>
      <c r="AO6" s="30">
        <f>AM6*1.2</f>
        <v>0.0030833333333333338</v>
      </c>
      <c r="AP6" s="31">
        <f>AM6*1.25</f>
        <v>0.0032118055555555563</v>
      </c>
      <c r="AQ6" s="30">
        <f>A6/2</f>
        <v>0.003211805555555556</v>
      </c>
      <c r="AR6" s="30">
        <f t="shared" si="36"/>
        <v>0.0035329861111111117</v>
      </c>
      <c r="AS6" s="30">
        <f>AQ6*1.2</f>
        <v>0.0038541666666666668</v>
      </c>
      <c r="AT6" s="31">
        <f>AQ6*1.25</f>
        <v>0.004014756944444445</v>
      </c>
      <c r="AU6" s="30">
        <f>A6/3*2</f>
        <v>0.0042824074074074075</v>
      </c>
      <c r="AV6" s="30">
        <f t="shared" si="37"/>
        <v>0.004710648148148149</v>
      </c>
      <c r="AW6" s="30">
        <f t="shared" si="38"/>
        <v>0.004924768518518518</v>
      </c>
      <c r="AX6" s="30">
        <f>AU6*1.2</f>
        <v>0.005138888888888889</v>
      </c>
      <c r="AY6" s="31">
        <f>AU6*1.25</f>
        <v>0.00535300925925926</v>
      </c>
      <c r="AZ6" s="30">
        <f>A6</f>
        <v>0.006423611111111112</v>
      </c>
      <c r="BA6" s="30">
        <f t="shared" si="39"/>
        <v>0.0070659722222222235</v>
      </c>
      <c r="BB6" s="30">
        <f>AZ6*1.2</f>
        <v>0.0077083333333333335</v>
      </c>
      <c r="BC6" s="31">
        <f>AZ6*1.25</f>
        <v>0.00802951388888889</v>
      </c>
      <c r="BD6" s="59">
        <f t="shared" si="5"/>
        <v>0.023553240740740743</v>
      </c>
      <c r="BE6" s="60">
        <f t="shared" si="6"/>
        <v>0.05195630787037037</v>
      </c>
      <c r="BF6" s="61">
        <f t="shared" si="7"/>
        <v>0.0025694444444444445</v>
      </c>
      <c r="BG6" s="62">
        <f t="shared" si="8"/>
        <v>0.10841770833333333</v>
      </c>
    </row>
    <row r="7" spans="1:59" s="36" customFormat="1" ht="15" customHeight="1">
      <c r="A7" s="37">
        <v>0.00648148148148148</v>
      </c>
      <c r="B7" s="38">
        <v>3000</v>
      </c>
      <c r="C7" s="39">
        <f t="shared" si="0"/>
        <v>0</v>
      </c>
      <c r="D7" s="39">
        <f t="shared" si="1"/>
        <v>9</v>
      </c>
      <c r="E7" s="39">
        <f t="shared" si="2"/>
        <v>20</v>
      </c>
      <c r="F7" s="39">
        <f t="shared" si="3"/>
        <v>560</v>
      </c>
      <c r="G7" s="40">
        <f t="shared" si="4"/>
        <v>19.285714285714285</v>
      </c>
      <c r="H7" s="41">
        <f t="shared" si="9"/>
        <v>0.00041049382716049375</v>
      </c>
      <c r="I7" s="42">
        <f t="shared" si="10"/>
        <v>0.0004320987654320987</v>
      </c>
      <c r="J7" s="42">
        <f t="shared" si="11"/>
        <v>0.0004537037037037036</v>
      </c>
      <c r="K7" s="42">
        <f t="shared" si="12"/>
        <v>0.0004753086419753086</v>
      </c>
      <c r="L7" s="42">
        <f t="shared" si="13"/>
        <v>0.0005185185185185184</v>
      </c>
      <c r="M7" s="43">
        <f t="shared" si="14"/>
        <v>0.0005401234567901233</v>
      </c>
      <c r="N7" s="41">
        <f t="shared" si="15"/>
        <v>0.0006157407407407406</v>
      </c>
      <c r="O7" s="42">
        <f t="shared" si="16"/>
        <v>0.000648148148148148</v>
      </c>
      <c r="P7" s="42">
        <f t="shared" si="17"/>
        <v>0.0006805555555555554</v>
      </c>
      <c r="Q7" s="42">
        <f t="shared" si="18"/>
        <v>0.0007129629629629629</v>
      </c>
      <c r="R7" s="42">
        <f t="shared" si="19"/>
        <v>0.0007777777777777776</v>
      </c>
      <c r="S7" s="43">
        <f t="shared" si="20"/>
        <v>0.000810185185185185</v>
      </c>
      <c r="T7" s="41">
        <f t="shared" si="21"/>
        <v>0.0008209876543209875</v>
      </c>
      <c r="U7" s="42">
        <f t="shared" si="22"/>
        <v>0.0008641975308641974</v>
      </c>
      <c r="V7" s="42">
        <f t="shared" si="23"/>
        <v>0.0009074074074074072</v>
      </c>
      <c r="W7" s="42">
        <f t="shared" si="24"/>
        <v>0.0009506172839506172</v>
      </c>
      <c r="X7" s="42">
        <f t="shared" si="25"/>
        <v>0.0009938271604938269</v>
      </c>
      <c r="Y7" s="42">
        <f t="shared" si="26"/>
        <v>0.0010370370370370368</v>
      </c>
      <c r="Z7" s="43">
        <f t="shared" si="27"/>
        <v>0.0010802469135802466</v>
      </c>
      <c r="AA7" s="41">
        <f t="shared" si="28"/>
        <v>0.0010802469135802466</v>
      </c>
      <c r="AB7" s="42">
        <f t="shared" si="29"/>
        <v>0.0011882716049382714</v>
      </c>
      <c r="AC7" s="42">
        <f t="shared" si="30"/>
        <v>0.0012962962962962958</v>
      </c>
      <c r="AD7" s="43">
        <f t="shared" si="31"/>
        <v>0.0013503086419753081</v>
      </c>
      <c r="AE7" s="41">
        <f t="shared" si="32"/>
        <v>0.0017283950617283947</v>
      </c>
      <c r="AF7" s="42">
        <f t="shared" si="33"/>
        <v>0.0019012345679012344</v>
      </c>
      <c r="AG7" s="42">
        <f aca="true" t="shared" si="40" ref="AG7:AG70">AE7*1.2</f>
        <v>0.0020740740740740737</v>
      </c>
      <c r="AH7" s="43">
        <f aca="true" t="shared" si="41" ref="AH7:AH70">AE7*1.25</f>
        <v>0.002160493827160493</v>
      </c>
      <c r="AI7" s="42">
        <f aca="true" t="shared" si="42" ref="AI7:AI70">A7/3</f>
        <v>0.0021604938271604936</v>
      </c>
      <c r="AJ7" s="42">
        <f t="shared" si="34"/>
        <v>0.0023765432098765433</v>
      </c>
      <c r="AK7" s="42">
        <f aca="true" t="shared" si="43" ref="AK7:AK70">AI7*1.2</f>
        <v>0.002592592592592592</v>
      </c>
      <c r="AL7" s="43">
        <f aca="true" t="shared" si="44" ref="AL7:AL70">AI7*1.25</f>
        <v>0.002700617283950617</v>
      </c>
      <c r="AM7" s="42">
        <f aca="true" t="shared" si="45" ref="AM7:AM70">A7/30*12</f>
        <v>0.002592592592592592</v>
      </c>
      <c r="AN7" s="42">
        <f t="shared" si="35"/>
        <v>0.0028518518518518515</v>
      </c>
      <c r="AO7" s="42">
        <f aca="true" t="shared" si="46" ref="AO7:AO70">AM7*1.2</f>
        <v>0.0031111111111111105</v>
      </c>
      <c r="AP7" s="43">
        <f aca="true" t="shared" si="47" ref="AP7:AP70">AM7*1.25</f>
        <v>0.00324074074074074</v>
      </c>
      <c r="AQ7" s="42">
        <f aca="true" t="shared" si="48" ref="AQ7:AQ70">A7/2</f>
        <v>0.00324074074074074</v>
      </c>
      <c r="AR7" s="42">
        <f t="shared" si="36"/>
        <v>0.0035648148148148145</v>
      </c>
      <c r="AS7" s="42">
        <f aca="true" t="shared" si="49" ref="AS7:AS70">AQ7*1.2</f>
        <v>0.003888888888888888</v>
      </c>
      <c r="AT7" s="43">
        <f aca="true" t="shared" si="50" ref="AT7:AT70">AQ7*1.25</f>
        <v>0.004050925925925925</v>
      </c>
      <c r="AU7" s="42">
        <f aca="true" t="shared" si="51" ref="AU7:AU70">A7/3*2</f>
        <v>0.004320987654320987</v>
      </c>
      <c r="AV7" s="42">
        <f t="shared" si="37"/>
        <v>0.004753086419753087</v>
      </c>
      <c r="AW7" s="42">
        <f t="shared" si="38"/>
        <v>0.004969135802469135</v>
      </c>
      <c r="AX7" s="42">
        <f aca="true" t="shared" si="52" ref="AX7:AX70">AU7*1.2</f>
        <v>0.005185185185185184</v>
      </c>
      <c r="AY7" s="43">
        <f aca="true" t="shared" si="53" ref="AY7:AY70">AU7*1.25</f>
        <v>0.005401234567901234</v>
      </c>
      <c r="AZ7" s="42">
        <f aca="true" t="shared" si="54" ref="AZ7:AZ70">A7</f>
        <v>0.00648148148148148</v>
      </c>
      <c r="BA7" s="42">
        <f t="shared" si="39"/>
        <v>0.007129629629629629</v>
      </c>
      <c r="BB7" s="42">
        <f aca="true" t="shared" si="55" ref="BB7:BB70">AZ7*1.2</f>
        <v>0.007777777777777776</v>
      </c>
      <c r="BC7" s="43">
        <f aca="true" t="shared" si="56" ref="BC7:BC70">AZ7*1.25</f>
        <v>0.00810185185185185</v>
      </c>
      <c r="BD7" s="44">
        <f t="shared" si="5"/>
        <v>0.023765432098765433</v>
      </c>
      <c r="BE7" s="45">
        <f t="shared" si="6"/>
        <v>0.05242438271604938</v>
      </c>
      <c r="BF7" s="46">
        <f t="shared" si="7"/>
        <v>0.002592592592592592</v>
      </c>
      <c r="BG7" s="47">
        <f t="shared" si="8"/>
        <v>0.10939444444444442</v>
      </c>
    </row>
    <row r="8" spans="1:59" s="36" customFormat="1" ht="15" customHeight="1">
      <c r="A8" s="48">
        <v>0.00653935185185185</v>
      </c>
      <c r="B8" s="49">
        <v>3000</v>
      </c>
      <c r="C8" s="50">
        <f t="shared" si="0"/>
        <v>0</v>
      </c>
      <c r="D8" s="50">
        <f t="shared" si="1"/>
        <v>9</v>
      </c>
      <c r="E8" s="50">
        <f t="shared" si="2"/>
        <v>25</v>
      </c>
      <c r="F8" s="50">
        <f t="shared" si="3"/>
        <v>565</v>
      </c>
      <c r="G8" s="51">
        <f t="shared" si="4"/>
        <v>19.115044247787612</v>
      </c>
      <c r="H8" s="52">
        <f t="shared" si="9"/>
        <v>0.0004141589506172838</v>
      </c>
      <c r="I8" s="53">
        <f t="shared" si="10"/>
        <v>0.00043595679012345666</v>
      </c>
      <c r="J8" s="53">
        <f t="shared" si="11"/>
        <v>0.0004577546296296295</v>
      </c>
      <c r="K8" s="53">
        <f t="shared" si="12"/>
        <v>0.00047955246913580237</v>
      </c>
      <c r="L8" s="53">
        <f t="shared" si="13"/>
        <v>0.000523148148148148</v>
      </c>
      <c r="M8" s="54">
        <f t="shared" si="14"/>
        <v>0.0005449459876543209</v>
      </c>
      <c r="N8" s="52">
        <f t="shared" si="15"/>
        <v>0.0006212384259259257</v>
      </c>
      <c r="O8" s="53">
        <f t="shared" si="16"/>
        <v>0.000653935185185185</v>
      </c>
      <c r="P8" s="53">
        <f t="shared" si="17"/>
        <v>0.0006866319444444444</v>
      </c>
      <c r="Q8" s="53">
        <f t="shared" si="18"/>
        <v>0.0007193287037037036</v>
      </c>
      <c r="R8" s="53">
        <f t="shared" si="19"/>
        <v>0.000784722222222222</v>
      </c>
      <c r="S8" s="54">
        <f t="shared" si="20"/>
        <v>0.0008174189814814813</v>
      </c>
      <c r="T8" s="52">
        <f t="shared" si="21"/>
        <v>0.0008283179012345676</v>
      </c>
      <c r="U8" s="53">
        <f t="shared" si="22"/>
        <v>0.0008719135802469133</v>
      </c>
      <c r="V8" s="53">
        <f t="shared" si="23"/>
        <v>0.000915509259259259</v>
      </c>
      <c r="W8" s="53">
        <f t="shared" si="24"/>
        <v>0.0009591049382716047</v>
      </c>
      <c r="X8" s="53">
        <f t="shared" si="25"/>
        <v>0.0010027006172839503</v>
      </c>
      <c r="Y8" s="53">
        <f t="shared" si="26"/>
        <v>0.001046296296296296</v>
      </c>
      <c r="Z8" s="54">
        <f t="shared" si="27"/>
        <v>0.0010898919753086417</v>
      </c>
      <c r="AA8" s="52">
        <f t="shared" si="28"/>
        <v>0.0010898919753086417</v>
      </c>
      <c r="AB8" s="53">
        <f t="shared" si="29"/>
        <v>0.0011988811728395061</v>
      </c>
      <c r="AC8" s="53">
        <f t="shared" si="30"/>
        <v>0.00130787037037037</v>
      </c>
      <c r="AD8" s="54">
        <f t="shared" si="31"/>
        <v>0.0013623649691358022</v>
      </c>
      <c r="AE8" s="52">
        <f t="shared" si="32"/>
        <v>0.0017438271604938267</v>
      </c>
      <c r="AF8" s="53">
        <f t="shared" si="33"/>
        <v>0.0019182098765432095</v>
      </c>
      <c r="AG8" s="53">
        <f t="shared" si="40"/>
        <v>0.002092592592592592</v>
      </c>
      <c r="AH8" s="54">
        <f t="shared" si="41"/>
        <v>0.0021797839506172835</v>
      </c>
      <c r="AI8" s="53">
        <f t="shared" si="42"/>
        <v>0.0021797839506172835</v>
      </c>
      <c r="AJ8" s="53">
        <f t="shared" si="34"/>
        <v>0.0023977623456790122</v>
      </c>
      <c r="AK8" s="53">
        <f t="shared" si="43"/>
        <v>0.00261574074074074</v>
      </c>
      <c r="AL8" s="54">
        <f t="shared" si="44"/>
        <v>0.0027247299382716045</v>
      </c>
      <c r="AM8" s="53">
        <f t="shared" si="45"/>
        <v>0.00261574074074074</v>
      </c>
      <c r="AN8" s="53">
        <f t="shared" si="35"/>
        <v>0.0028773148148148143</v>
      </c>
      <c r="AO8" s="53">
        <f t="shared" si="46"/>
        <v>0.003138888888888888</v>
      </c>
      <c r="AP8" s="54">
        <f t="shared" si="47"/>
        <v>0.003269675925925925</v>
      </c>
      <c r="AQ8" s="53">
        <f t="shared" si="48"/>
        <v>0.003269675925925925</v>
      </c>
      <c r="AR8" s="53">
        <f t="shared" si="36"/>
        <v>0.0035966435185185177</v>
      </c>
      <c r="AS8" s="53">
        <f t="shared" si="49"/>
        <v>0.0039236111111111095</v>
      </c>
      <c r="AT8" s="54">
        <f t="shared" si="50"/>
        <v>0.0040870949074074065</v>
      </c>
      <c r="AU8" s="53">
        <f t="shared" si="51"/>
        <v>0.004359567901234567</v>
      </c>
      <c r="AV8" s="53">
        <f t="shared" si="37"/>
        <v>0.0047955246913580244</v>
      </c>
      <c r="AW8" s="53">
        <f t="shared" si="38"/>
        <v>0.0050135030864197514</v>
      </c>
      <c r="AX8" s="53">
        <f t="shared" si="52"/>
        <v>0.00523148148148148</v>
      </c>
      <c r="AY8" s="54">
        <f t="shared" si="53"/>
        <v>0.005449459876543209</v>
      </c>
      <c r="AZ8" s="53">
        <f t="shared" si="54"/>
        <v>0.00653935185185185</v>
      </c>
      <c r="BA8" s="53">
        <f t="shared" si="39"/>
        <v>0.007193287037037035</v>
      </c>
      <c r="BB8" s="53">
        <f t="shared" si="55"/>
        <v>0.007847222222222219</v>
      </c>
      <c r="BC8" s="54">
        <f t="shared" si="56"/>
        <v>0.008174189814814813</v>
      </c>
      <c r="BD8" s="55">
        <f t="shared" si="5"/>
        <v>0.023977623456790123</v>
      </c>
      <c r="BE8" s="56">
        <f t="shared" si="6"/>
        <v>0.05289245756172838</v>
      </c>
      <c r="BF8" s="57">
        <f t="shared" si="7"/>
        <v>0.00261574074074074</v>
      </c>
      <c r="BG8" s="58">
        <f t="shared" si="8"/>
        <v>0.11037118055555553</v>
      </c>
    </row>
    <row r="9" spans="1:59" s="36" customFormat="1" ht="15" customHeight="1">
      <c r="A9" s="25">
        <v>0.00659722222222223</v>
      </c>
      <c r="B9" s="26">
        <v>3000</v>
      </c>
      <c r="C9" s="27">
        <f t="shared" si="0"/>
        <v>0</v>
      </c>
      <c r="D9" s="27">
        <f t="shared" si="1"/>
        <v>9</v>
      </c>
      <c r="E9" s="27">
        <f t="shared" si="2"/>
        <v>30</v>
      </c>
      <c r="F9" s="27">
        <f t="shared" si="3"/>
        <v>570</v>
      </c>
      <c r="G9" s="28">
        <f t="shared" si="4"/>
        <v>18.947368421052634</v>
      </c>
      <c r="H9" s="29">
        <f t="shared" si="9"/>
        <v>0.0004178240740740746</v>
      </c>
      <c r="I9" s="30">
        <f t="shared" si="10"/>
        <v>0.00043981481481481535</v>
      </c>
      <c r="J9" s="30">
        <f t="shared" si="11"/>
        <v>0.0004618055555555561</v>
      </c>
      <c r="K9" s="30">
        <f t="shared" si="12"/>
        <v>0.00048379629629629695</v>
      </c>
      <c r="L9" s="30">
        <f t="shared" si="13"/>
        <v>0.0005277777777777784</v>
      </c>
      <c r="M9" s="31">
        <f t="shared" si="14"/>
        <v>0.0005497685185185192</v>
      </c>
      <c r="N9" s="29">
        <f t="shared" si="15"/>
        <v>0.0006267361111111119</v>
      </c>
      <c r="O9" s="30">
        <f t="shared" si="16"/>
        <v>0.000659722222222223</v>
      </c>
      <c r="P9" s="30">
        <f t="shared" si="17"/>
        <v>0.0006927083333333341</v>
      </c>
      <c r="Q9" s="30">
        <f t="shared" si="18"/>
        <v>0.0007256944444444454</v>
      </c>
      <c r="R9" s="30">
        <f t="shared" si="19"/>
        <v>0.0007916666666666676</v>
      </c>
      <c r="S9" s="31">
        <f t="shared" si="20"/>
        <v>0.0008246527777777788</v>
      </c>
      <c r="T9" s="29">
        <f t="shared" si="21"/>
        <v>0.0008356481481481492</v>
      </c>
      <c r="U9" s="30">
        <f t="shared" si="22"/>
        <v>0.0008796296296296307</v>
      </c>
      <c r="V9" s="30">
        <f t="shared" si="23"/>
        <v>0.0009236111111111122</v>
      </c>
      <c r="W9" s="30">
        <f t="shared" si="24"/>
        <v>0.0009675925925925939</v>
      </c>
      <c r="X9" s="30">
        <f t="shared" si="25"/>
        <v>0.0010115740740740753</v>
      </c>
      <c r="Y9" s="30">
        <f t="shared" si="26"/>
        <v>0.0010555555555555568</v>
      </c>
      <c r="Z9" s="31">
        <f t="shared" si="27"/>
        <v>0.0010995370370370384</v>
      </c>
      <c r="AA9" s="29">
        <f t="shared" si="28"/>
        <v>0.0010995370370370384</v>
      </c>
      <c r="AB9" s="30">
        <f t="shared" si="29"/>
        <v>0.0012094907407407423</v>
      </c>
      <c r="AC9" s="30">
        <f t="shared" si="30"/>
        <v>0.001319444444444446</v>
      </c>
      <c r="AD9" s="31">
        <f t="shared" si="31"/>
        <v>0.001374421296296298</v>
      </c>
      <c r="AE9" s="29">
        <f t="shared" si="32"/>
        <v>0.0017592592592592614</v>
      </c>
      <c r="AF9" s="30">
        <f t="shared" si="33"/>
        <v>0.0019351851851851878</v>
      </c>
      <c r="AG9" s="30">
        <f t="shared" si="40"/>
        <v>0.0021111111111111135</v>
      </c>
      <c r="AH9" s="31">
        <f t="shared" si="41"/>
        <v>0.002199074074074077</v>
      </c>
      <c r="AI9" s="30">
        <f t="shared" si="42"/>
        <v>0.002199074074074077</v>
      </c>
      <c r="AJ9" s="30">
        <f t="shared" si="34"/>
        <v>0.0024189814814814846</v>
      </c>
      <c r="AK9" s="30">
        <f t="shared" si="43"/>
        <v>0.002638888888888892</v>
      </c>
      <c r="AL9" s="31">
        <f t="shared" si="44"/>
        <v>0.002748842592592596</v>
      </c>
      <c r="AM9" s="30">
        <f t="shared" si="45"/>
        <v>0.002638888888888892</v>
      </c>
      <c r="AN9" s="30">
        <f t="shared" si="35"/>
        <v>0.0029027777777777815</v>
      </c>
      <c r="AO9" s="30">
        <f t="shared" si="46"/>
        <v>0.0031666666666666705</v>
      </c>
      <c r="AP9" s="31">
        <f t="shared" si="47"/>
        <v>0.003298611111111115</v>
      </c>
      <c r="AQ9" s="30">
        <f t="shared" si="48"/>
        <v>0.003298611111111115</v>
      </c>
      <c r="AR9" s="30">
        <f t="shared" si="36"/>
        <v>0.003628472222222227</v>
      </c>
      <c r="AS9" s="30">
        <f t="shared" si="49"/>
        <v>0.003958333333333338</v>
      </c>
      <c r="AT9" s="31">
        <f t="shared" si="50"/>
        <v>0.004123263888888893</v>
      </c>
      <c r="AU9" s="30">
        <f t="shared" si="51"/>
        <v>0.004398148148148154</v>
      </c>
      <c r="AV9" s="30">
        <f t="shared" si="37"/>
        <v>0.004837962962962969</v>
      </c>
      <c r="AW9" s="30">
        <f t="shared" si="38"/>
        <v>0.005057870370370377</v>
      </c>
      <c r="AX9" s="30">
        <f t="shared" si="52"/>
        <v>0.005277777777777784</v>
      </c>
      <c r="AY9" s="31">
        <f t="shared" si="53"/>
        <v>0.005497685185185192</v>
      </c>
      <c r="AZ9" s="30">
        <f t="shared" si="54"/>
        <v>0.00659722222222223</v>
      </c>
      <c r="BA9" s="30">
        <f t="shared" si="39"/>
        <v>0.007256944444444454</v>
      </c>
      <c r="BB9" s="30">
        <f t="shared" si="55"/>
        <v>0.007916666666666676</v>
      </c>
      <c r="BC9" s="31">
        <f t="shared" si="56"/>
        <v>0.008246527777777787</v>
      </c>
      <c r="BD9" s="59">
        <f t="shared" si="5"/>
        <v>0.024189814814814845</v>
      </c>
      <c r="BE9" s="60">
        <f t="shared" si="6"/>
        <v>0.05336053240740748</v>
      </c>
      <c r="BF9" s="61">
        <f t="shared" si="7"/>
        <v>0.002638888888888892</v>
      </c>
      <c r="BG9" s="62">
        <f t="shared" si="8"/>
        <v>0.1113479166666668</v>
      </c>
    </row>
    <row r="10" spans="1:59" s="36" customFormat="1" ht="15" customHeight="1">
      <c r="A10" s="37">
        <v>0.0066550925925926</v>
      </c>
      <c r="B10" s="38">
        <v>3000</v>
      </c>
      <c r="C10" s="39">
        <f t="shared" si="0"/>
        <v>0</v>
      </c>
      <c r="D10" s="39">
        <f t="shared" si="1"/>
        <v>9</v>
      </c>
      <c r="E10" s="39">
        <f t="shared" si="2"/>
        <v>35</v>
      </c>
      <c r="F10" s="39">
        <f t="shared" si="3"/>
        <v>575</v>
      </c>
      <c r="G10" s="40">
        <f t="shared" si="4"/>
        <v>18.782608695652176</v>
      </c>
      <c r="H10" s="41">
        <f t="shared" si="9"/>
        <v>0.0004214891975308646</v>
      </c>
      <c r="I10" s="42">
        <f t="shared" si="10"/>
        <v>0.0004436728395061733</v>
      </c>
      <c r="J10" s="42">
        <f t="shared" si="11"/>
        <v>0.00046585648148148197</v>
      </c>
      <c r="K10" s="42">
        <f t="shared" si="12"/>
        <v>0.00048804012345679066</v>
      </c>
      <c r="L10" s="42">
        <f t="shared" si="13"/>
        <v>0.0005324074074074079</v>
      </c>
      <c r="M10" s="43">
        <f t="shared" si="14"/>
        <v>0.0005545910493827166</v>
      </c>
      <c r="N10" s="41">
        <f t="shared" si="15"/>
        <v>0.0006322337962962969</v>
      </c>
      <c r="O10" s="42">
        <f t="shared" si="16"/>
        <v>0.0006655092592592599</v>
      </c>
      <c r="P10" s="42">
        <f t="shared" si="17"/>
        <v>0.0006987847222222229</v>
      </c>
      <c r="Q10" s="42">
        <f t="shared" si="18"/>
        <v>0.000732060185185186</v>
      </c>
      <c r="R10" s="42">
        <f t="shared" si="19"/>
        <v>0.0007986111111111118</v>
      </c>
      <c r="S10" s="43">
        <f t="shared" si="20"/>
        <v>0.0008318865740740748</v>
      </c>
      <c r="T10" s="41">
        <f t="shared" si="21"/>
        <v>0.0008429783950617292</v>
      </c>
      <c r="U10" s="42">
        <f t="shared" si="22"/>
        <v>0.0008873456790123466</v>
      </c>
      <c r="V10" s="42">
        <f t="shared" si="23"/>
        <v>0.0009317129629629639</v>
      </c>
      <c r="W10" s="42">
        <f t="shared" si="24"/>
        <v>0.0009760802469135813</v>
      </c>
      <c r="X10" s="42">
        <f t="shared" si="25"/>
        <v>0.0010204475308641984</v>
      </c>
      <c r="Y10" s="42">
        <f t="shared" si="26"/>
        <v>0.0010648148148148157</v>
      </c>
      <c r="Z10" s="43">
        <f t="shared" si="27"/>
        <v>0.0011091820987654331</v>
      </c>
      <c r="AA10" s="41">
        <f t="shared" si="28"/>
        <v>0.0011091820987654331</v>
      </c>
      <c r="AB10" s="42">
        <f t="shared" si="29"/>
        <v>0.0012201003086419766</v>
      </c>
      <c r="AC10" s="42">
        <f t="shared" si="30"/>
        <v>0.0013310185185185198</v>
      </c>
      <c r="AD10" s="43">
        <f t="shared" si="31"/>
        <v>0.0013864776234567915</v>
      </c>
      <c r="AE10" s="41">
        <f t="shared" si="32"/>
        <v>0.0017746913580246931</v>
      </c>
      <c r="AF10" s="42">
        <f t="shared" si="33"/>
        <v>0.0019521604938271626</v>
      </c>
      <c r="AG10" s="42">
        <f t="shared" si="40"/>
        <v>0.0021296296296296315</v>
      </c>
      <c r="AH10" s="43">
        <f t="shared" si="41"/>
        <v>0.0022183641975308662</v>
      </c>
      <c r="AI10" s="42">
        <f t="shared" si="42"/>
        <v>0.0022183641975308667</v>
      </c>
      <c r="AJ10" s="42">
        <f t="shared" si="34"/>
        <v>0.0024402006172839536</v>
      </c>
      <c r="AK10" s="42">
        <f t="shared" si="43"/>
        <v>0.00266203703703704</v>
      </c>
      <c r="AL10" s="43">
        <f t="shared" si="44"/>
        <v>0.0027729552469135835</v>
      </c>
      <c r="AM10" s="42">
        <f t="shared" si="45"/>
        <v>0.0026620370370370396</v>
      </c>
      <c r="AN10" s="42">
        <f t="shared" si="35"/>
        <v>0.002928240740740744</v>
      </c>
      <c r="AO10" s="42">
        <f t="shared" si="46"/>
        <v>0.0031944444444444472</v>
      </c>
      <c r="AP10" s="43">
        <f t="shared" si="47"/>
        <v>0.0033275462962962994</v>
      </c>
      <c r="AQ10" s="42">
        <f t="shared" si="48"/>
        <v>0.0033275462962963</v>
      </c>
      <c r="AR10" s="42">
        <f t="shared" si="36"/>
        <v>0.00366030092592593</v>
      </c>
      <c r="AS10" s="42">
        <f t="shared" si="49"/>
        <v>0.00399305555555556</v>
      </c>
      <c r="AT10" s="43">
        <f t="shared" si="50"/>
        <v>0.004159432870370375</v>
      </c>
      <c r="AU10" s="42">
        <f t="shared" si="51"/>
        <v>0.004436728395061733</v>
      </c>
      <c r="AV10" s="42">
        <f t="shared" si="37"/>
        <v>0.004880401234567907</v>
      </c>
      <c r="AW10" s="42">
        <f t="shared" si="38"/>
        <v>0.005102237654320993</v>
      </c>
      <c r="AX10" s="42">
        <f t="shared" si="52"/>
        <v>0.00532407407407408</v>
      </c>
      <c r="AY10" s="43">
        <f t="shared" si="53"/>
        <v>0.005545910493827167</v>
      </c>
      <c r="AZ10" s="42">
        <f t="shared" si="54"/>
        <v>0.0066550925925926</v>
      </c>
      <c r="BA10" s="42">
        <f t="shared" si="39"/>
        <v>0.00732060185185186</v>
      </c>
      <c r="BB10" s="42">
        <f t="shared" si="55"/>
        <v>0.00798611111111112</v>
      </c>
      <c r="BC10" s="43">
        <f t="shared" si="56"/>
        <v>0.00831886574074075</v>
      </c>
      <c r="BD10" s="44">
        <f t="shared" si="5"/>
        <v>0.024402006172839535</v>
      </c>
      <c r="BE10" s="45">
        <f t="shared" si="6"/>
        <v>0.05382860725308648</v>
      </c>
      <c r="BF10" s="46">
        <f t="shared" si="7"/>
        <v>0.00266203703703704</v>
      </c>
      <c r="BG10" s="47">
        <f t="shared" si="8"/>
        <v>0.11232465277777791</v>
      </c>
    </row>
    <row r="11" spans="1:59" s="36" customFormat="1" ht="15" customHeight="1">
      <c r="A11" s="48">
        <v>0.00671296296296297</v>
      </c>
      <c r="B11" s="49">
        <v>3000</v>
      </c>
      <c r="C11" s="50">
        <f t="shared" si="0"/>
        <v>0</v>
      </c>
      <c r="D11" s="50">
        <f t="shared" si="1"/>
        <v>9</v>
      </c>
      <c r="E11" s="50">
        <f t="shared" si="2"/>
        <v>40</v>
      </c>
      <c r="F11" s="50">
        <f t="shared" si="3"/>
        <v>580</v>
      </c>
      <c r="G11" s="51">
        <f t="shared" si="4"/>
        <v>18.620689655172416</v>
      </c>
      <c r="H11" s="52">
        <f t="shared" si="9"/>
        <v>0.0004251543209876547</v>
      </c>
      <c r="I11" s="53">
        <f t="shared" si="10"/>
        <v>0.0004475308641975313</v>
      </c>
      <c r="J11" s="53">
        <f t="shared" si="11"/>
        <v>0.0004699074074074079</v>
      </c>
      <c r="K11" s="53">
        <f t="shared" si="12"/>
        <v>0.0004922839506172845</v>
      </c>
      <c r="L11" s="53">
        <f t="shared" si="13"/>
        <v>0.0005370370370370376</v>
      </c>
      <c r="M11" s="54">
        <f t="shared" si="14"/>
        <v>0.0005594135802469141</v>
      </c>
      <c r="N11" s="52">
        <f t="shared" si="15"/>
        <v>0.0006377314814814822</v>
      </c>
      <c r="O11" s="53">
        <f t="shared" si="16"/>
        <v>0.000671296296296297</v>
      </c>
      <c r="P11" s="53">
        <f t="shared" si="17"/>
        <v>0.0007048611111111118</v>
      </c>
      <c r="Q11" s="53">
        <f t="shared" si="18"/>
        <v>0.0007384259259259268</v>
      </c>
      <c r="R11" s="53">
        <f t="shared" si="19"/>
        <v>0.0008055555555555564</v>
      </c>
      <c r="S11" s="54">
        <f t="shared" si="20"/>
        <v>0.0008391203703703713</v>
      </c>
      <c r="T11" s="52">
        <f t="shared" si="21"/>
        <v>0.0008503086419753094</v>
      </c>
      <c r="U11" s="53">
        <f t="shared" si="22"/>
        <v>0.0008950617283950626</v>
      </c>
      <c r="V11" s="53">
        <f t="shared" si="23"/>
        <v>0.0009398148148148159</v>
      </c>
      <c r="W11" s="53">
        <f t="shared" si="24"/>
        <v>0.000984567901234569</v>
      </c>
      <c r="X11" s="53">
        <f t="shared" si="25"/>
        <v>0.001029320987654322</v>
      </c>
      <c r="Y11" s="53">
        <f t="shared" si="26"/>
        <v>0.0010740740740740752</v>
      </c>
      <c r="Z11" s="54">
        <f t="shared" si="27"/>
        <v>0.0011188271604938283</v>
      </c>
      <c r="AA11" s="52">
        <f t="shared" si="28"/>
        <v>0.0011188271604938283</v>
      </c>
      <c r="AB11" s="53">
        <f t="shared" si="29"/>
        <v>0.0012307098765432112</v>
      </c>
      <c r="AC11" s="53">
        <f t="shared" si="30"/>
        <v>0.0013425925925925938</v>
      </c>
      <c r="AD11" s="54">
        <f t="shared" si="31"/>
        <v>0.0013985339506172854</v>
      </c>
      <c r="AE11" s="52">
        <f t="shared" si="32"/>
        <v>0.0017901234567901253</v>
      </c>
      <c r="AF11" s="53">
        <f t="shared" si="33"/>
        <v>0.001969135802469138</v>
      </c>
      <c r="AG11" s="53">
        <f t="shared" si="40"/>
        <v>0.0021481481481481503</v>
      </c>
      <c r="AH11" s="54">
        <f t="shared" si="41"/>
        <v>0.0022376543209876565</v>
      </c>
      <c r="AI11" s="53">
        <f t="shared" si="42"/>
        <v>0.0022376543209876565</v>
      </c>
      <c r="AJ11" s="53">
        <f t="shared" si="34"/>
        <v>0.0024614197530864225</v>
      </c>
      <c r="AK11" s="53">
        <f t="shared" si="43"/>
        <v>0.0026851851851851876</v>
      </c>
      <c r="AL11" s="54">
        <f t="shared" si="44"/>
        <v>0.0027970679012345708</v>
      </c>
      <c r="AM11" s="53">
        <f t="shared" si="45"/>
        <v>0.002685185185185188</v>
      </c>
      <c r="AN11" s="53">
        <f t="shared" si="35"/>
        <v>0.002953703703703707</v>
      </c>
      <c r="AO11" s="53">
        <f t="shared" si="46"/>
        <v>0.0032222222222222257</v>
      </c>
      <c r="AP11" s="54">
        <f t="shared" si="47"/>
        <v>0.003356481481481485</v>
      </c>
      <c r="AQ11" s="53">
        <f t="shared" si="48"/>
        <v>0.003356481481481485</v>
      </c>
      <c r="AR11" s="53">
        <f t="shared" si="36"/>
        <v>0.0036921296296296337</v>
      </c>
      <c r="AS11" s="53">
        <f t="shared" si="49"/>
        <v>0.004027777777777782</v>
      </c>
      <c r="AT11" s="54">
        <f t="shared" si="50"/>
        <v>0.004195601851851857</v>
      </c>
      <c r="AU11" s="53">
        <f t="shared" si="51"/>
        <v>0.004475308641975313</v>
      </c>
      <c r="AV11" s="53">
        <f t="shared" si="37"/>
        <v>0.004922839506172845</v>
      </c>
      <c r="AW11" s="53">
        <f t="shared" si="38"/>
        <v>0.00514660493827161</v>
      </c>
      <c r="AX11" s="53">
        <f t="shared" si="52"/>
        <v>0.005370370370370375</v>
      </c>
      <c r="AY11" s="54">
        <f t="shared" si="53"/>
        <v>0.0055941358024691416</v>
      </c>
      <c r="AZ11" s="53">
        <f t="shared" si="54"/>
        <v>0.00671296296296297</v>
      </c>
      <c r="BA11" s="53">
        <f t="shared" si="39"/>
        <v>0.0073842592592592675</v>
      </c>
      <c r="BB11" s="53">
        <f t="shared" si="55"/>
        <v>0.008055555555555564</v>
      </c>
      <c r="BC11" s="54">
        <f t="shared" si="56"/>
        <v>0.008391203703703713</v>
      </c>
      <c r="BD11" s="55">
        <f t="shared" si="5"/>
        <v>0.024614197530864225</v>
      </c>
      <c r="BE11" s="56">
        <f t="shared" si="6"/>
        <v>0.05429668209876549</v>
      </c>
      <c r="BF11" s="57">
        <f t="shared" si="7"/>
        <v>0.0026851851851851876</v>
      </c>
      <c r="BG11" s="58">
        <f t="shared" si="8"/>
        <v>0.113301388888889</v>
      </c>
    </row>
    <row r="12" spans="1:59" s="36" customFormat="1" ht="15" customHeight="1">
      <c r="A12" s="25">
        <v>0.00677083333333334</v>
      </c>
      <c r="B12" s="26">
        <v>3000</v>
      </c>
      <c r="C12" s="27">
        <f t="shared" si="0"/>
        <v>0</v>
      </c>
      <c r="D12" s="27">
        <f t="shared" si="1"/>
        <v>9</v>
      </c>
      <c r="E12" s="27">
        <f t="shared" si="2"/>
        <v>45</v>
      </c>
      <c r="F12" s="27">
        <f t="shared" si="3"/>
        <v>585</v>
      </c>
      <c r="G12" s="28">
        <f t="shared" si="4"/>
        <v>18.461538461538463</v>
      </c>
      <c r="H12" s="29">
        <f t="shared" si="9"/>
        <v>0.00042881944444444483</v>
      </c>
      <c r="I12" s="30">
        <f t="shared" si="10"/>
        <v>0.0004513888888888893</v>
      </c>
      <c r="J12" s="30">
        <f t="shared" si="11"/>
        <v>0.00047395833333333377</v>
      </c>
      <c r="K12" s="30">
        <f t="shared" si="12"/>
        <v>0.0004965277777777782</v>
      </c>
      <c r="L12" s="30">
        <f t="shared" si="13"/>
        <v>0.0005416666666666672</v>
      </c>
      <c r="M12" s="31">
        <f t="shared" si="14"/>
        <v>0.0005642361111111116</v>
      </c>
      <c r="N12" s="29">
        <f t="shared" si="15"/>
        <v>0.0006432291666666673</v>
      </c>
      <c r="O12" s="30">
        <f t="shared" si="16"/>
        <v>0.000677083333333334</v>
      </c>
      <c r="P12" s="30">
        <f t="shared" si="17"/>
        <v>0.0007109375000000007</v>
      </c>
      <c r="Q12" s="30">
        <f t="shared" si="18"/>
        <v>0.0007447916666666675</v>
      </c>
      <c r="R12" s="30">
        <f t="shared" si="19"/>
        <v>0.0008125000000000008</v>
      </c>
      <c r="S12" s="31">
        <f t="shared" si="20"/>
        <v>0.0008463541666666676</v>
      </c>
      <c r="T12" s="29">
        <f t="shared" si="21"/>
        <v>0.0008576388888888897</v>
      </c>
      <c r="U12" s="30">
        <f t="shared" si="22"/>
        <v>0.0009027777777777786</v>
      </c>
      <c r="V12" s="30">
        <f t="shared" si="23"/>
        <v>0.0009479166666666675</v>
      </c>
      <c r="W12" s="30">
        <f t="shared" si="24"/>
        <v>0.0009930555555555565</v>
      </c>
      <c r="X12" s="30">
        <f t="shared" si="25"/>
        <v>0.0010381944444444453</v>
      </c>
      <c r="Y12" s="30">
        <f t="shared" si="26"/>
        <v>0.0010833333333333344</v>
      </c>
      <c r="Z12" s="31">
        <f t="shared" si="27"/>
        <v>0.0011284722222222232</v>
      </c>
      <c r="AA12" s="29">
        <f t="shared" si="28"/>
        <v>0.0011284722222222232</v>
      </c>
      <c r="AB12" s="30">
        <f t="shared" si="29"/>
        <v>0.0012413194444444457</v>
      </c>
      <c r="AC12" s="30">
        <f t="shared" si="30"/>
        <v>0.0013541666666666678</v>
      </c>
      <c r="AD12" s="31">
        <f t="shared" si="31"/>
        <v>0.001410590277777779</v>
      </c>
      <c r="AE12" s="29">
        <f t="shared" si="32"/>
        <v>0.0018055555555555572</v>
      </c>
      <c r="AF12" s="30">
        <f t="shared" si="33"/>
        <v>0.001986111111111113</v>
      </c>
      <c r="AG12" s="30">
        <f t="shared" si="40"/>
        <v>0.0021666666666666687</v>
      </c>
      <c r="AH12" s="31">
        <f t="shared" si="41"/>
        <v>0.0022569444444444464</v>
      </c>
      <c r="AI12" s="30">
        <f t="shared" si="42"/>
        <v>0.0022569444444444464</v>
      </c>
      <c r="AJ12" s="30">
        <f t="shared" si="34"/>
        <v>0.0024826388888888914</v>
      </c>
      <c r="AK12" s="30">
        <f t="shared" si="43"/>
        <v>0.0027083333333333356</v>
      </c>
      <c r="AL12" s="31">
        <f t="shared" si="44"/>
        <v>0.002821180555555558</v>
      </c>
      <c r="AM12" s="30">
        <f t="shared" si="45"/>
        <v>0.002708333333333336</v>
      </c>
      <c r="AN12" s="30">
        <f t="shared" si="35"/>
        <v>0.00297916666666667</v>
      </c>
      <c r="AO12" s="30">
        <f t="shared" si="46"/>
        <v>0.0032500000000000033</v>
      </c>
      <c r="AP12" s="31">
        <f t="shared" si="47"/>
        <v>0.0033854166666666703</v>
      </c>
      <c r="AQ12" s="30">
        <f t="shared" si="48"/>
        <v>0.00338541666666667</v>
      </c>
      <c r="AR12" s="30">
        <f t="shared" si="36"/>
        <v>0.003723958333333337</v>
      </c>
      <c r="AS12" s="30">
        <f t="shared" si="49"/>
        <v>0.004062500000000004</v>
      </c>
      <c r="AT12" s="31">
        <f t="shared" si="50"/>
        <v>0.004231770833333337</v>
      </c>
      <c r="AU12" s="30">
        <f t="shared" si="51"/>
        <v>0.004513888888888893</v>
      </c>
      <c r="AV12" s="30">
        <f t="shared" si="37"/>
        <v>0.004965277777777783</v>
      </c>
      <c r="AW12" s="30">
        <f t="shared" si="38"/>
        <v>0.005190972222222226</v>
      </c>
      <c r="AX12" s="30">
        <f t="shared" si="52"/>
        <v>0.005416666666666671</v>
      </c>
      <c r="AY12" s="31">
        <f t="shared" si="53"/>
        <v>0.005642361111111116</v>
      </c>
      <c r="AZ12" s="30">
        <f t="shared" si="54"/>
        <v>0.00677083333333334</v>
      </c>
      <c r="BA12" s="30">
        <f t="shared" si="39"/>
        <v>0.007447916666666674</v>
      </c>
      <c r="BB12" s="30">
        <f t="shared" si="55"/>
        <v>0.008125000000000007</v>
      </c>
      <c r="BC12" s="31">
        <f t="shared" si="56"/>
        <v>0.008463541666666675</v>
      </c>
      <c r="BD12" s="59">
        <f t="shared" si="5"/>
        <v>0.024826388888888915</v>
      </c>
      <c r="BE12" s="60">
        <f t="shared" si="6"/>
        <v>0.05476475694444449</v>
      </c>
      <c r="BF12" s="61">
        <f t="shared" si="7"/>
        <v>0.0027083333333333356</v>
      </c>
      <c r="BG12" s="62">
        <f t="shared" si="8"/>
        <v>0.11427812500000009</v>
      </c>
    </row>
    <row r="13" spans="1:59" s="36" customFormat="1" ht="15" customHeight="1" thickBot="1">
      <c r="A13" s="63">
        <v>0.00682870370370371</v>
      </c>
      <c r="B13" s="64">
        <v>3000</v>
      </c>
      <c r="C13" s="65">
        <f t="shared" si="0"/>
        <v>0</v>
      </c>
      <c r="D13" s="65">
        <f t="shared" si="1"/>
        <v>9</v>
      </c>
      <c r="E13" s="65">
        <f t="shared" si="2"/>
        <v>50</v>
      </c>
      <c r="F13" s="65">
        <f t="shared" si="3"/>
        <v>590</v>
      </c>
      <c r="G13" s="66">
        <f t="shared" si="4"/>
        <v>18.305084745762713</v>
      </c>
      <c r="H13" s="67">
        <f t="shared" si="9"/>
        <v>0.00043248456790123495</v>
      </c>
      <c r="I13" s="68">
        <f t="shared" si="10"/>
        <v>0.00045524691358024734</v>
      </c>
      <c r="J13" s="68">
        <f t="shared" si="11"/>
        <v>0.00047800925925925973</v>
      </c>
      <c r="K13" s="68">
        <f t="shared" si="12"/>
        <v>0.0005007716049382721</v>
      </c>
      <c r="L13" s="68">
        <f t="shared" si="13"/>
        <v>0.0005462962962962968</v>
      </c>
      <c r="M13" s="69">
        <f t="shared" si="14"/>
        <v>0.0005690586419753092</v>
      </c>
      <c r="N13" s="67">
        <f t="shared" si="15"/>
        <v>0.0006487268518518525</v>
      </c>
      <c r="O13" s="68">
        <f t="shared" si="16"/>
        <v>0.000682870370370371</v>
      </c>
      <c r="P13" s="68">
        <f t="shared" si="17"/>
        <v>0.0007170138888888895</v>
      </c>
      <c r="Q13" s="68">
        <f t="shared" si="18"/>
        <v>0.0007511574074074082</v>
      </c>
      <c r="R13" s="68">
        <f t="shared" si="19"/>
        <v>0.0008194444444444452</v>
      </c>
      <c r="S13" s="69">
        <f t="shared" si="20"/>
        <v>0.0008535879629629638</v>
      </c>
      <c r="T13" s="67">
        <f t="shared" si="21"/>
        <v>0.0008649691358024699</v>
      </c>
      <c r="U13" s="68">
        <f t="shared" si="22"/>
        <v>0.0009104938271604947</v>
      </c>
      <c r="V13" s="68">
        <f t="shared" si="23"/>
        <v>0.0009560185185185195</v>
      </c>
      <c r="W13" s="68">
        <f t="shared" si="24"/>
        <v>0.0010015432098765442</v>
      </c>
      <c r="X13" s="68">
        <f t="shared" si="25"/>
        <v>0.0010470679012345688</v>
      </c>
      <c r="Y13" s="68">
        <f t="shared" si="26"/>
        <v>0.0010925925925925936</v>
      </c>
      <c r="Z13" s="69">
        <f t="shared" si="27"/>
        <v>0.0011381172839506183</v>
      </c>
      <c r="AA13" s="67">
        <f t="shared" si="28"/>
        <v>0.0011381172839506183</v>
      </c>
      <c r="AB13" s="68">
        <f t="shared" si="29"/>
        <v>0.0012519290123456802</v>
      </c>
      <c r="AC13" s="68">
        <f t="shared" si="30"/>
        <v>0.001365740740740742</v>
      </c>
      <c r="AD13" s="69">
        <f t="shared" si="31"/>
        <v>0.001422646604938273</v>
      </c>
      <c r="AE13" s="67">
        <f t="shared" si="32"/>
        <v>0.0018209876543209894</v>
      </c>
      <c r="AF13" s="68">
        <f t="shared" si="33"/>
        <v>0.0020030864197530885</v>
      </c>
      <c r="AG13" s="68">
        <f t="shared" si="40"/>
        <v>0.002185185185185187</v>
      </c>
      <c r="AH13" s="69">
        <f t="shared" si="41"/>
        <v>0.0022762345679012367</v>
      </c>
      <c r="AI13" s="68">
        <f t="shared" si="42"/>
        <v>0.0022762345679012367</v>
      </c>
      <c r="AJ13" s="68">
        <f t="shared" si="34"/>
        <v>0.0025038580246913604</v>
      </c>
      <c r="AK13" s="68">
        <f t="shared" si="43"/>
        <v>0.002731481481481484</v>
      </c>
      <c r="AL13" s="69">
        <f t="shared" si="44"/>
        <v>0.002845293209876546</v>
      </c>
      <c r="AM13" s="68">
        <f t="shared" si="45"/>
        <v>0.002731481481481484</v>
      </c>
      <c r="AN13" s="68">
        <f t="shared" si="35"/>
        <v>0.0030046296296296327</v>
      </c>
      <c r="AO13" s="68">
        <f t="shared" si="46"/>
        <v>0.003277777777777781</v>
      </c>
      <c r="AP13" s="69">
        <f t="shared" si="47"/>
        <v>0.003414351851851855</v>
      </c>
      <c r="AQ13" s="68">
        <f t="shared" si="48"/>
        <v>0.003414351851851855</v>
      </c>
      <c r="AR13" s="68">
        <f t="shared" si="36"/>
        <v>0.003755787037037041</v>
      </c>
      <c r="AS13" s="68">
        <f t="shared" si="49"/>
        <v>0.004097222222222226</v>
      </c>
      <c r="AT13" s="69">
        <f t="shared" si="50"/>
        <v>0.004267939814814819</v>
      </c>
      <c r="AU13" s="68">
        <f t="shared" si="51"/>
        <v>0.004552469135802473</v>
      </c>
      <c r="AV13" s="68">
        <f t="shared" si="37"/>
        <v>0.005007716049382721</v>
      </c>
      <c r="AW13" s="68">
        <f t="shared" si="38"/>
        <v>0.005235339506172844</v>
      </c>
      <c r="AX13" s="68">
        <f t="shared" si="52"/>
        <v>0.005462962962962968</v>
      </c>
      <c r="AY13" s="69">
        <f t="shared" si="53"/>
        <v>0.005690586419753092</v>
      </c>
      <c r="AZ13" s="68">
        <f t="shared" si="54"/>
        <v>0.00682870370370371</v>
      </c>
      <c r="BA13" s="68">
        <f t="shared" si="39"/>
        <v>0.007511574074074082</v>
      </c>
      <c r="BB13" s="68">
        <f t="shared" si="55"/>
        <v>0.008194444444444452</v>
      </c>
      <c r="BC13" s="69">
        <f t="shared" si="56"/>
        <v>0.008535879629629638</v>
      </c>
      <c r="BD13" s="70">
        <f t="shared" si="5"/>
        <v>0.025038580246913605</v>
      </c>
      <c r="BE13" s="71">
        <f t="shared" si="6"/>
        <v>0.05523283179012351</v>
      </c>
      <c r="BF13" s="72">
        <f t="shared" si="7"/>
        <v>0.002731481481481484</v>
      </c>
      <c r="BG13" s="73">
        <f t="shared" si="8"/>
        <v>0.11525486111111122</v>
      </c>
    </row>
    <row r="14" spans="1:59" s="36" customFormat="1" ht="15" customHeight="1" thickBot="1">
      <c r="A14" s="74">
        <v>0.00688657407407408</v>
      </c>
      <c r="B14" s="75">
        <v>3000</v>
      </c>
      <c r="C14" s="76">
        <f t="shared" si="0"/>
        <v>0</v>
      </c>
      <c r="D14" s="76">
        <f t="shared" si="1"/>
        <v>9</v>
      </c>
      <c r="E14" s="76">
        <f t="shared" si="2"/>
        <v>55</v>
      </c>
      <c r="F14" s="76">
        <f t="shared" si="3"/>
        <v>595</v>
      </c>
      <c r="G14" s="77">
        <f t="shared" si="4"/>
        <v>18.15126050420168</v>
      </c>
      <c r="H14" s="78">
        <f t="shared" si="9"/>
        <v>0.000436149691358025</v>
      </c>
      <c r="I14" s="79">
        <f t="shared" si="10"/>
        <v>0.0004591049382716053</v>
      </c>
      <c r="J14" s="79">
        <f t="shared" si="11"/>
        <v>0.00048206018518518563</v>
      </c>
      <c r="K14" s="79">
        <f t="shared" si="12"/>
        <v>0.0005050154320987659</v>
      </c>
      <c r="L14" s="79">
        <f t="shared" si="13"/>
        <v>0.0005509259259259264</v>
      </c>
      <c r="M14" s="80">
        <f t="shared" si="14"/>
        <v>0.0005738811728395066</v>
      </c>
      <c r="N14" s="78">
        <f t="shared" si="15"/>
        <v>0.0006542245370370376</v>
      </c>
      <c r="O14" s="79">
        <f t="shared" si="16"/>
        <v>0.000688657407407408</v>
      </c>
      <c r="P14" s="79">
        <f t="shared" si="17"/>
        <v>0.0007230902777777784</v>
      </c>
      <c r="Q14" s="79">
        <f t="shared" si="18"/>
        <v>0.0007575231481481489</v>
      </c>
      <c r="R14" s="79">
        <f t="shared" si="19"/>
        <v>0.0008263888888888896</v>
      </c>
      <c r="S14" s="80">
        <f t="shared" si="20"/>
        <v>0.00086082175925926</v>
      </c>
      <c r="T14" s="78">
        <f t="shared" si="21"/>
        <v>0.00087229938271605</v>
      </c>
      <c r="U14" s="79">
        <f t="shared" si="22"/>
        <v>0.0009182098765432106</v>
      </c>
      <c r="V14" s="79">
        <f t="shared" si="23"/>
        <v>0.0009641203703703713</v>
      </c>
      <c r="W14" s="79">
        <f t="shared" si="24"/>
        <v>0.0010100308641975318</v>
      </c>
      <c r="X14" s="79">
        <f t="shared" si="25"/>
        <v>0.001055941358024692</v>
      </c>
      <c r="Y14" s="79">
        <f t="shared" si="26"/>
        <v>0.0011018518518518528</v>
      </c>
      <c r="Z14" s="80">
        <f t="shared" si="27"/>
        <v>0.0011477623456790133</v>
      </c>
      <c r="AA14" s="78">
        <f t="shared" si="28"/>
        <v>0.0011477623456790133</v>
      </c>
      <c r="AB14" s="79">
        <f t="shared" si="29"/>
        <v>0.0012625385802469147</v>
      </c>
      <c r="AC14" s="79">
        <f t="shared" si="30"/>
        <v>0.0013773148148148158</v>
      </c>
      <c r="AD14" s="80">
        <f t="shared" si="31"/>
        <v>0.0014347029320987666</v>
      </c>
      <c r="AE14" s="78">
        <f t="shared" si="32"/>
        <v>0.0018364197530864213</v>
      </c>
      <c r="AF14" s="79">
        <f t="shared" si="33"/>
        <v>0.0020200617283950635</v>
      </c>
      <c r="AG14" s="79">
        <f t="shared" si="40"/>
        <v>0.0022037037037037055</v>
      </c>
      <c r="AH14" s="80">
        <f t="shared" si="41"/>
        <v>0.0022955246913580266</v>
      </c>
      <c r="AI14" s="79">
        <f t="shared" si="42"/>
        <v>0.0022955246913580266</v>
      </c>
      <c r="AJ14" s="79">
        <f t="shared" si="34"/>
        <v>0.0025250771604938293</v>
      </c>
      <c r="AK14" s="79">
        <f t="shared" si="43"/>
        <v>0.0027546296296296316</v>
      </c>
      <c r="AL14" s="80">
        <f t="shared" si="44"/>
        <v>0.002869405864197533</v>
      </c>
      <c r="AM14" s="79">
        <f t="shared" si="45"/>
        <v>0.002754629629629632</v>
      </c>
      <c r="AN14" s="79">
        <f t="shared" si="35"/>
        <v>0.0030300925925925955</v>
      </c>
      <c r="AO14" s="79">
        <f t="shared" si="46"/>
        <v>0.0033055555555555585</v>
      </c>
      <c r="AP14" s="80">
        <f t="shared" si="47"/>
        <v>0.00344328703703704</v>
      </c>
      <c r="AQ14" s="79">
        <f t="shared" si="48"/>
        <v>0.00344328703703704</v>
      </c>
      <c r="AR14" s="79">
        <f t="shared" si="36"/>
        <v>0.003787615740740744</v>
      </c>
      <c r="AS14" s="79">
        <f t="shared" si="49"/>
        <v>0.004131944444444448</v>
      </c>
      <c r="AT14" s="80">
        <f t="shared" si="50"/>
        <v>0.0043041087962963</v>
      </c>
      <c r="AU14" s="79">
        <f t="shared" si="51"/>
        <v>0.004591049382716053</v>
      </c>
      <c r="AV14" s="79">
        <f t="shared" si="37"/>
        <v>0.005050154320987659</v>
      </c>
      <c r="AW14" s="79">
        <f t="shared" si="38"/>
        <v>0.005279706790123461</v>
      </c>
      <c r="AX14" s="79">
        <f t="shared" si="52"/>
        <v>0.005509259259259263</v>
      </c>
      <c r="AY14" s="80">
        <f t="shared" si="53"/>
        <v>0.005738811728395066</v>
      </c>
      <c r="AZ14" s="79">
        <f t="shared" si="54"/>
        <v>0.00688657407407408</v>
      </c>
      <c r="BA14" s="79">
        <f t="shared" si="39"/>
        <v>0.007575231481481488</v>
      </c>
      <c r="BB14" s="79">
        <f t="shared" si="55"/>
        <v>0.008263888888888895</v>
      </c>
      <c r="BC14" s="80">
        <f t="shared" si="56"/>
        <v>0.0086082175925926</v>
      </c>
      <c r="BD14" s="81">
        <f t="shared" si="5"/>
        <v>0.025250771604938292</v>
      </c>
      <c r="BE14" s="82">
        <f t="shared" si="6"/>
        <v>0.055700906635802516</v>
      </c>
      <c r="BF14" s="83">
        <f t="shared" si="7"/>
        <v>0.0027546296296296316</v>
      </c>
      <c r="BG14" s="84">
        <f t="shared" si="8"/>
        <v>0.1162315972222223</v>
      </c>
    </row>
    <row r="15" spans="1:59" s="36" customFormat="1" ht="15" customHeight="1">
      <c r="A15" s="85">
        <v>0.00694444444444445</v>
      </c>
      <c r="B15" s="86">
        <v>3000</v>
      </c>
      <c r="C15" s="87">
        <f t="shared" si="0"/>
        <v>0</v>
      </c>
      <c r="D15" s="87">
        <f t="shared" si="1"/>
        <v>10</v>
      </c>
      <c r="E15" s="87">
        <f t="shared" si="2"/>
        <v>0</v>
      </c>
      <c r="F15" s="87">
        <f t="shared" si="3"/>
        <v>600</v>
      </c>
      <c r="G15" s="88">
        <f t="shared" si="4"/>
        <v>18</v>
      </c>
      <c r="H15" s="89">
        <f t="shared" si="9"/>
        <v>0.0004398148148148152</v>
      </c>
      <c r="I15" s="90">
        <f t="shared" si="10"/>
        <v>0.00046296296296296336</v>
      </c>
      <c r="J15" s="90">
        <f t="shared" si="11"/>
        <v>0.00048611111111111153</v>
      </c>
      <c r="K15" s="90">
        <f t="shared" si="12"/>
        <v>0.0005092592592592598</v>
      </c>
      <c r="L15" s="90">
        <f t="shared" si="13"/>
        <v>0.000555555555555556</v>
      </c>
      <c r="M15" s="91">
        <f t="shared" si="14"/>
        <v>0.0005787037037037042</v>
      </c>
      <c r="N15" s="89">
        <f t="shared" si="15"/>
        <v>0.0006597222222222228</v>
      </c>
      <c r="O15" s="90">
        <f t="shared" si="16"/>
        <v>0.000694444444444445</v>
      </c>
      <c r="P15" s="90">
        <f t="shared" si="17"/>
        <v>0.0007291666666666672</v>
      </c>
      <c r="Q15" s="90">
        <f t="shared" si="18"/>
        <v>0.0007638888888888896</v>
      </c>
      <c r="R15" s="90">
        <f t="shared" si="19"/>
        <v>0.000833333333333334</v>
      </c>
      <c r="S15" s="91">
        <f t="shared" si="20"/>
        <v>0.0008680555555555563</v>
      </c>
      <c r="T15" s="89">
        <f t="shared" si="21"/>
        <v>0.0008796296296296304</v>
      </c>
      <c r="U15" s="90">
        <f t="shared" si="22"/>
        <v>0.0009259259259259267</v>
      </c>
      <c r="V15" s="90">
        <f t="shared" si="23"/>
        <v>0.0009722222222222231</v>
      </c>
      <c r="W15" s="90">
        <f t="shared" si="24"/>
        <v>0.0010185185185185195</v>
      </c>
      <c r="X15" s="90">
        <f t="shared" si="25"/>
        <v>0.0010648148148148157</v>
      </c>
      <c r="Y15" s="90">
        <f t="shared" si="26"/>
        <v>0.001111111111111112</v>
      </c>
      <c r="Z15" s="91">
        <f t="shared" si="27"/>
        <v>0.0011574074074074084</v>
      </c>
      <c r="AA15" s="89">
        <f t="shared" si="28"/>
        <v>0.0011574074074074084</v>
      </c>
      <c r="AB15" s="90">
        <f t="shared" si="29"/>
        <v>0.0012731481481481493</v>
      </c>
      <c r="AC15" s="90">
        <f t="shared" si="30"/>
        <v>0.00138888888888889</v>
      </c>
      <c r="AD15" s="91">
        <f t="shared" si="31"/>
        <v>0.0014467592592592605</v>
      </c>
      <c r="AE15" s="89">
        <f t="shared" si="32"/>
        <v>0.0018518518518518534</v>
      </c>
      <c r="AF15" s="90">
        <f t="shared" si="33"/>
        <v>0.002037037037037039</v>
      </c>
      <c r="AG15" s="90">
        <f t="shared" si="40"/>
        <v>0.002222222222222224</v>
      </c>
      <c r="AH15" s="91">
        <f t="shared" si="41"/>
        <v>0.002314814814814817</v>
      </c>
      <c r="AI15" s="90">
        <f t="shared" si="42"/>
        <v>0.002314814814814817</v>
      </c>
      <c r="AJ15" s="90">
        <f t="shared" si="34"/>
        <v>0.0025462962962962987</v>
      </c>
      <c r="AK15" s="90">
        <f t="shared" si="43"/>
        <v>0.00277777777777778</v>
      </c>
      <c r="AL15" s="91">
        <f t="shared" si="44"/>
        <v>0.002893518518518521</v>
      </c>
      <c r="AM15" s="90">
        <f t="shared" si="45"/>
        <v>0.00277777777777778</v>
      </c>
      <c r="AN15" s="90">
        <f t="shared" si="35"/>
        <v>0.0030555555555555583</v>
      </c>
      <c r="AO15" s="90">
        <f t="shared" si="46"/>
        <v>0.003333333333333336</v>
      </c>
      <c r="AP15" s="91">
        <f t="shared" si="47"/>
        <v>0.003472222222222225</v>
      </c>
      <c r="AQ15" s="90">
        <f t="shared" si="48"/>
        <v>0.003472222222222225</v>
      </c>
      <c r="AR15" s="90">
        <f t="shared" si="36"/>
        <v>0.003819444444444448</v>
      </c>
      <c r="AS15" s="90">
        <f t="shared" si="49"/>
        <v>0.00416666666666667</v>
      </c>
      <c r="AT15" s="91">
        <f t="shared" si="50"/>
        <v>0.0043402777777777814</v>
      </c>
      <c r="AU15" s="90">
        <f t="shared" si="51"/>
        <v>0.004629629629629634</v>
      </c>
      <c r="AV15" s="90">
        <f t="shared" si="37"/>
        <v>0.005092592592592597</v>
      </c>
      <c r="AW15" s="90">
        <f t="shared" si="38"/>
        <v>0.005324074074074078</v>
      </c>
      <c r="AX15" s="90">
        <f t="shared" si="52"/>
        <v>0.00555555555555556</v>
      </c>
      <c r="AY15" s="91">
        <f t="shared" si="53"/>
        <v>0.005787037037037042</v>
      </c>
      <c r="AZ15" s="90">
        <f t="shared" si="54"/>
        <v>0.00694444444444445</v>
      </c>
      <c r="BA15" s="90">
        <f t="shared" si="39"/>
        <v>0.007638888888888896</v>
      </c>
      <c r="BB15" s="90">
        <f t="shared" si="55"/>
        <v>0.00833333333333334</v>
      </c>
      <c r="BC15" s="91">
        <f t="shared" si="56"/>
        <v>0.008680555555555563</v>
      </c>
      <c r="BD15" s="92">
        <f t="shared" si="5"/>
        <v>0.025462962962962986</v>
      </c>
      <c r="BE15" s="93">
        <f t="shared" si="6"/>
        <v>0.05616898148148153</v>
      </c>
      <c r="BF15" s="94">
        <f t="shared" si="7"/>
        <v>0.00277777777777778</v>
      </c>
      <c r="BG15" s="95">
        <f t="shared" si="8"/>
        <v>0.11720833333333343</v>
      </c>
    </row>
    <row r="16" spans="1:59" s="36" customFormat="1" ht="15" customHeight="1">
      <c r="A16" s="37">
        <v>0.00700231481481483</v>
      </c>
      <c r="B16" s="38">
        <v>3000</v>
      </c>
      <c r="C16" s="39">
        <f t="shared" si="0"/>
        <v>0</v>
      </c>
      <c r="D16" s="39">
        <f t="shared" si="1"/>
        <v>10</v>
      </c>
      <c r="E16" s="39">
        <f t="shared" si="2"/>
        <v>5</v>
      </c>
      <c r="F16" s="39">
        <f t="shared" si="3"/>
        <v>605</v>
      </c>
      <c r="G16" s="40">
        <f t="shared" si="4"/>
        <v>17.85123966942149</v>
      </c>
      <c r="H16" s="41">
        <f t="shared" si="9"/>
        <v>0.00044347993827160585</v>
      </c>
      <c r="I16" s="42">
        <f t="shared" si="10"/>
        <v>0.000466820987654322</v>
      </c>
      <c r="J16" s="42">
        <f t="shared" si="11"/>
        <v>0.0004901620370370381</v>
      </c>
      <c r="K16" s="42">
        <f t="shared" si="12"/>
        <v>0.0005135030864197543</v>
      </c>
      <c r="L16" s="42">
        <f t="shared" si="13"/>
        <v>0.0005601851851851863</v>
      </c>
      <c r="M16" s="43">
        <f t="shared" si="14"/>
        <v>0.0005835262345679024</v>
      </c>
      <c r="N16" s="41">
        <f t="shared" si="15"/>
        <v>0.0006652199074074089</v>
      </c>
      <c r="O16" s="42">
        <f t="shared" si="16"/>
        <v>0.000700231481481483</v>
      </c>
      <c r="P16" s="42">
        <f t="shared" si="17"/>
        <v>0.0007352430555555571</v>
      </c>
      <c r="Q16" s="42">
        <f t="shared" si="18"/>
        <v>0.0007702546296296314</v>
      </c>
      <c r="R16" s="42">
        <f t="shared" si="19"/>
        <v>0.0008402777777777795</v>
      </c>
      <c r="S16" s="43">
        <f t="shared" si="20"/>
        <v>0.0008752893518518538</v>
      </c>
      <c r="T16" s="41">
        <f t="shared" si="21"/>
        <v>0.0008869598765432117</v>
      </c>
      <c r="U16" s="42">
        <f t="shared" si="22"/>
        <v>0.000933641975308644</v>
      </c>
      <c r="V16" s="42">
        <f t="shared" si="23"/>
        <v>0.0009803240740740762</v>
      </c>
      <c r="W16" s="42">
        <f t="shared" si="24"/>
        <v>0.0010270061728395086</v>
      </c>
      <c r="X16" s="42">
        <f t="shared" si="25"/>
        <v>0.0010736882716049405</v>
      </c>
      <c r="Y16" s="42">
        <f t="shared" si="26"/>
        <v>0.0011203703703703727</v>
      </c>
      <c r="Z16" s="43">
        <f t="shared" si="27"/>
        <v>0.0011670524691358049</v>
      </c>
      <c r="AA16" s="41">
        <f t="shared" si="28"/>
        <v>0.0011670524691358049</v>
      </c>
      <c r="AB16" s="42">
        <f t="shared" si="29"/>
        <v>0.0012837577160493855</v>
      </c>
      <c r="AC16" s="42">
        <f t="shared" si="30"/>
        <v>0.0014004629629629658</v>
      </c>
      <c r="AD16" s="43">
        <f t="shared" si="31"/>
        <v>0.001458815586419756</v>
      </c>
      <c r="AE16" s="41">
        <f t="shared" si="32"/>
        <v>0.001867283950617288</v>
      </c>
      <c r="AF16" s="42">
        <f t="shared" si="33"/>
        <v>0.002054012345679017</v>
      </c>
      <c r="AG16" s="42">
        <f t="shared" si="40"/>
        <v>0.0022407407407407454</v>
      </c>
      <c r="AH16" s="43">
        <f t="shared" si="41"/>
        <v>0.0023341049382716098</v>
      </c>
      <c r="AI16" s="42">
        <f t="shared" si="42"/>
        <v>0.00233410493827161</v>
      </c>
      <c r="AJ16" s="42">
        <f t="shared" si="34"/>
        <v>0.0025675154320987715</v>
      </c>
      <c r="AK16" s="42">
        <f t="shared" si="43"/>
        <v>0.002800925925925932</v>
      </c>
      <c r="AL16" s="43">
        <f t="shared" si="44"/>
        <v>0.0029176311728395126</v>
      </c>
      <c r="AM16" s="42">
        <f t="shared" si="45"/>
        <v>0.002800925925925932</v>
      </c>
      <c r="AN16" s="42">
        <f t="shared" si="35"/>
        <v>0.0030810185185185255</v>
      </c>
      <c r="AO16" s="42">
        <f t="shared" si="46"/>
        <v>0.003361111111111118</v>
      </c>
      <c r="AP16" s="43">
        <f t="shared" si="47"/>
        <v>0.003501157407407415</v>
      </c>
      <c r="AQ16" s="42">
        <f t="shared" si="48"/>
        <v>0.003501157407407415</v>
      </c>
      <c r="AR16" s="42">
        <f t="shared" si="36"/>
        <v>0.003851273148148157</v>
      </c>
      <c r="AS16" s="42">
        <f t="shared" si="49"/>
        <v>0.004201388888888898</v>
      </c>
      <c r="AT16" s="43">
        <f t="shared" si="50"/>
        <v>0.004376446759259269</v>
      </c>
      <c r="AU16" s="42">
        <f t="shared" si="51"/>
        <v>0.00466820987654322</v>
      </c>
      <c r="AV16" s="42">
        <f t="shared" si="37"/>
        <v>0.005135030864197543</v>
      </c>
      <c r="AW16" s="42">
        <f t="shared" si="38"/>
        <v>0.005368441358024703</v>
      </c>
      <c r="AX16" s="42">
        <f t="shared" si="52"/>
        <v>0.005601851851851864</v>
      </c>
      <c r="AY16" s="43">
        <f t="shared" si="53"/>
        <v>0.005835262345679025</v>
      </c>
      <c r="AZ16" s="42">
        <f t="shared" si="54"/>
        <v>0.00700231481481483</v>
      </c>
      <c r="BA16" s="42">
        <f t="shared" si="39"/>
        <v>0.007702546296296314</v>
      </c>
      <c r="BB16" s="42">
        <f t="shared" si="55"/>
        <v>0.008402777777777795</v>
      </c>
      <c r="BC16" s="43">
        <f t="shared" si="56"/>
        <v>0.008752893518518538</v>
      </c>
      <c r="BD16" s="44">
        <f t="shared" si="5"/>
        <v>0.025675154320987714</v>
      </c>
      <c r="BE16" s="45">
        <f t="shared" si="6"/>
        <v>0.056637056327160616</v>
      </c>
      <c r="BF16" s="46">
        <f t="shared" si="7"/>
        <v>0.002800925925925932</v>
      </c>
      <c r="BG16" s="47">
        <f t="shared" si="8"/>
        <v>0.1181850694444447</v>
      </c>
    </row>
    <row r="17" spans="1:59" s="36" customFormat="1" ht="15" customHeight="1">
      <c r="A17" s="48">
        <v>0.0070601851851852</v>
      </c>
      <c r="B17" s="49">
        <v>3000</v>
      </c>
      <c r="C17" s="50">
        <f t="shared" si="0"/>
        <v>0</v>
      </c>
      <c r="D17" s="50">
        <f t="shared" si="1"/>
        <v>10</v>
      </c>
      <c r="E17" s="50">
        <f t="shared" si="2"/>
        <v>10</v>
      </c>
      <c r="F17" s="50">
        <f t="shared" si="3"/>
        <v>610</v>
      </c>
      <c r="G17" s="51">
        <f t="shared" si="4"/>
        <v>17.704918032786885</v>
      </c>
      <c r="H17" s="52">
        <f t="shared" si="9"/>
        <v>0.00044714506172839597</v>
      </c>
      <c r="I17" s="53">
        <f t="shared" si="10"/>
        <v>0.00047067901234568</v>
      </c>
      <c r="J17" s="53">
        <f t="shared" si="11"/>
        <v>0.000494212962962964</v>
      </c>
      <c r="K17" s="53">
        <f t="shared" si="12"/>
        <v>0.000517746913580248</v>
      </c>
      <c r="L17" s="53">
        <f t="shared" si="13"/>
        <v>0.000564814814814816</v>
      </c>
      <c r="M17" s="54">
        <f t="shared" si="14"/>
        <v>0.0005883487654321</v>
      </c>
      <c r="N17" s="52">
        <f t="shared" si="15"/>
        <v>0.000670717592592594</v>
      </c>
      <c r="O17" s="53">
        <f t="shared" si="16"/>
        <v>0.00070601851851852</v>
      </c>
      <c r="P17" s="53">
        <f t="shared" si="17"/>
        <v>0.000741319444444446</v>
      </c>
      <c r="Q17" s="53">
        <f t="shared" si="18"/>
        <v>0.0007766203703703721</v>
      </c>
      <c r="R17" s="53">
        <f t="shared" si="19"/>
        <v>0.0008472222222222239</v>
      </c>
      <c r="S17" s="54">
        <f t="shared" si="20"/>
        <v>0.00088252314814815</v>
      </c>
      <c r="T17" s="52">
        <f t="shared" si="21"/>
        <v>0.0008942901234567919</v>
      </c>
      <c r="U17" s="53">
        <f t="shared" si="22"/>
        <v>0.00094135802469136</v>
      </c>
      <c r="V17" s="53">
        <f t="shared" si="23"/>
        <v>0.000988425925925928</v>
      </c>
      <c r="W17" s="53">
        <f t="shared" si="24"/>
        <v>0.001035493827160496</v>
      </c>
      <c r="X17" s="53">
        <f t="shared" si="25"/>
        <v>0.0010825617283950638</v>
      </c>
      <c r="Y17" s="53">
        <f t="shared" si="26"/>
        <v>0.001129629629629632</v>
      </c>
      <c r="Z17" s="54">
        <f t="shared" si="27"/>
        <v>0.0011766975308642</v>
      </c>
      <c r="AA17" s="52">
        <f t="shared" si="28"/>
        <v>0.0011766975308642</v>
      </c>
      <c r="AB17" s="53">
        <f t="shared" si="29"/>
        <v>0.0012943672839506202</v>
      </c>
      <c r="AC17" s="53">
        <f t="shared" si="30"/>
        <v>0.00141203703703704</v>
      </c>
      <c r="AD17" s="54">
        <f t="shared" si="31"/>
        <v>0.00147087191358025</v>
      </c>
      <c r="AE17" s="52">
        <f t="shared" si="32"/>
        <v>0.00188271604938272</v>
      </c>
      <c r="AF17" s="53">
        <f t="shared" si="33"/>
        <v>0.002070987654320992</v>
      </c>
      <c r="AG17" s="53">
        <f t="shared" si="40"/>
        <v>0.002259259259259264</v>
      </c>
      <c r="AH17" s="54">
        <f t="shared" si="41"/>
        <v>0.0023533950617284</v>
      </c>
      <c r="AI17" s="53">
        <f t="shared" si="42"/>
        <v>0.0023533950617284</v>
      </c>
      <c r="AJ17" s="53">
        <f t="shared" si="34"/>
        <v>0.0025887345679012404</v>
      </c>
      <c r="AK17" s="53">
        <f t="shared" si="43"/>
        <v>0.00282407407407408</v>
      </c>
      <c r="AL17" s="54">
        <f t="shared" si="44"/>
        <v>0.0029417438271605</v>
      </c>
      <c r="AM17" s="53">
        <f t="shared" si="45"/>
        <v>0.00282407407407408</v>
      </c>
      <c r="AN17" s="53">
        <f t="shared" si="35"/>
        <v>0.0031064814814814883</v>
      </c>
      <c r="AO17" s="53">
        <f t="shared" si="46"/>
        <v>0.0033888888888888957</v>
      </c>
      <c r="AP17" s="54">
        <f t="shared" si="47"/>
        <v>0.0035300925925926</v>
      </c>
      <c r="AQ17" s="53">
        <f t="shared" si="48"/>
        <v>0.0035300925925926</v>
      </c>
      <c r="AR17" s="53">
        <f t="shared" si="36"/>
        <v>0.0038831018518518602</v>
      </c>
      <c r="AS17" s="53">
        <f t="shared" si="49"/>
        <v>0.004236111111111119</v>
      </c>
      <c r="AT17" s="54">
        <f t="shared" si="50"/>
        <v>0.00441261574074075</v>
      </c>
      <c r="AU17" s="53">
        <f t="shared" si="51"/>
        <v>0.0047067901234568</v>
      </c>
      <c r="AV17" s="53">
        <f t="shared" si="37"/>
        <v>0.005177469135802481</v>
      </c>
      <c r="AW17" s="53">
        <f t="shared" si="38"/>
        <v>0.00541280864197532</v>
      </c>
      <c r="AX17" s="53">
        <f t="shared" si="52"/>
        <v>0.00564814814814816</v>
      </c>
      <c r="AY17" s="54">
        <f t="shared" si="53"/>
        <v>0.005883487654321</v>
      </c>
      <c r="AZ17" s="53">
        <f t="shared" si="54"/>
        <v>0.0070601851851852</v>
      </c>
      <c r="BA17" s="53">
        <f t="shared" si="39"/>
        <v>0.0077662037037037205</v>
      </c>
      <c r="BB17" s="53">
        <f t="shared" si="55"/>
        <v>0.008472222222222239</v>
      </c>
      <c r="BC17" s="54">
        <f t="shared" si="56"/>
        <v>0.0088252314814815</v>
      </c>
      <c r="BD17" s="55">
        <f t="shared" si="5"/>
        <v>0.025887345679012404</v>
      </c>
      <c r="BE17" s="56">
        <f t="shared" si="6"/>
        <v>0.05710513117283963</v>
      </c>
      <c r="BF17" s="57">
        <f t="shared" si="7"/>
        <v>0.00282407407407408</v>
      </c>
      <c r="BG17" s="58">
        <f t="shared" si="8"/>
        <v>0.1191618055555558</v>
      </c>
    </row>
    <row r="18" spans="1:59" s="36" customFormat="1" ht="15" customHeight="1">
      <c r="A18" s="25">
        <v>0.00711805555555557</v>
      </c>
      <c r="B18" s="26">
        <v>3000</v>
      </c>
      <c r="C18" s="27">
        <f t="shared" si="0"/>
        <v>0</v>
      </c>
      <c r="D18" s="27">
        <f t="shared" si="1"/>
        <v>10</v>
      </c>
      <c r="E18" s="27">
        <f t="shared" si="2"/>
        <v>15</v>
      </c>
      <c r="F18" s="27">
        <f t="shared" si="3"/>
        <v>615</v>
      </c>
      <c r="G18" s="28">
        <f t="shared" si="4"/>
        <v>17.5609756097561</v>
      </c>
      <c r="H18" s="29">
        <f t="shared" si="9"/>
        <v>0.0004508101851851861</v>
      </c>
      <c r="I18" s="30">
        <f t="shared" si="10"/>
        <v>0.000474537037037038</v>
      </c>
      <c r="J18" s="30">
        <f t="shared" si="11"/>
        <v>0.0004982638888888899</v>
      </c>
      <c r="K18" s="30">
        <f t="shared" si="12"/>
        <v>0.0005219907407407418</v>
      </c>
      <c r="L18" s="30">
        <f t="shared" si="13"/>
        <v>0.0005694444444444456</v>
      </c>
      <c r="M18" s="31">
        <f t="shared" si="14"/>
        <v>0.0005931712962962975</v>
      </c>
      <c r="N18" s="29">
        <f t="shared" si="15"/>
        <v>0.0006762152777777792</v>
      </c>
      <c r="O18" s="30">
        <f t="shared" si="16"/>
        <v>0.000711805555555557</v>
      </c>
      <c r="P18" s="30">
        <f t="shared" si="17"/>
        <v>0.0007473958333333348</v>
      </c>
      <c r="Q18" s="30">
        <f t="shared" si="18"/>
        <v>0.0007829861111111128</v>
      </c>
      <c r="R18" s="30">
        <f t="shared" si="19"/>
        <v>0.0008541666666666683</v>
      </c>
      <c r="S18" s="31">
        <f t="shared" si="20"/>
        <v>0.0008897569444444463</v>
      </c>
      <c r="T18" s="29">
        <f t="shared" si="21"/>
        <v>0.0009016203703703722</v>
      </c>
      <c r="U18" s="30">
        <f t="shared" si="22"/>
        <v>0.000949074074074076</v>
      </c>
      <c r="V18" s="30">
        <f t="shared" si="23"/>
        <v>0.0009965277777777798</v>
      </c>
      <c r="W18" s="30">
        <f t="shared" si="24"/>
        <v>0.0010439814814814836</v>
      </c>
      <c r="X18" s="30">
        <f t="shared" si="25"/>
        <v>0.0010914351851851873</v>
      </c>
      <c r="Y18" s="30">
        <f t="shared" si="26"/>
        <v>0.001138888888888891</v>
      </c>
      <c r="Z18" s="31">
        <f t="shared" si="27"/>
        <v>0.001186342592592595</v>
      </c>
      <c r="AA18" s="29">
        <f t="shared" si="28"/>
        <v>0.001186342592592595</v>
      </c>
      <c r="AB18" s="30">
        <f t="shared" si="29"/>
        <v>0.0013049768518518545</v>
      </c>
      <c r="AC18" s="30">
        <f t="shared" si="30"/>
        <v>0.001423611111111114</v>
      </c>
      <c r="AD18" s="31">
        <f t="shared" si="31"/>
        <v>0.0014829282407407436</v>
      </c>
      <c r="AE18" s="29">
        <f t="shared" si="32"/>
        <v>0.001898148148148152</v>
      </c>
      <c r="AF18" s="30">
        <f t="shared" si="33"/>
        <v>0.0020879629629629672</v>
      </c>
      <c r="AG18" s="30">
        <f t="shared" si="40"/>
        <v>0.002277777777777782</v>
      </c>
      <c r="AH18" s="31">
        <f t="shared" si="41"/>
        <v>0.00237268518518519</v>
      </c>
      <c r="AI18" s="30">
        <f t="shared" si="42"/>
        <v>0.00237268518518519</v>
      </c>
      <c r="AJ18" s="30">
        <f t="shared" si="34"/>
        <v>0.002609953703703709</v>
      </c>
      <c r="AK18" s="30">
        <f t="shared" si="43"/>
        <v>0.002847222222222228</v>
      </c>
      <c r="AL18" s="31">
        <f t="shared" si="44"/>
        <v>0.0029658564814814873</v>
      </c>
      <c r="AM18" s="30">
        <f t="shared" si="45"/>
        <v>0.002847222222222228</v>
      </c>
      <c r="AN18" s="30">
        <f t="shared" si="35"/>
        <v>0.003131944444444451</v>
      </c>
      <c r="AO18" s="30">
        <f t="shared" si="46"/>
        <v>0.0034166666666666733</v>
      </c>
      <c r="AP18" s="31">
        <f t="shared" si="47"/>
        <v>0.003559027777777785</v>
      </c>
      <c r="AQ18" s="30">
        <f t="shared" si="48"/>
        <v>0.003559027777777785</v>
      </c>
      <c r="AR18" s="30">
        <f t="shared" si="36"/>
        <v>0.003914930555555564</v>
      </c>
      <c r="AS18" s="30">
        <f t="shared" si="49"/>
        <v>0.004270833333333342</v>
      </c>
      <c r="AT18" s="31">
        <f t="shared" si="50"/>
        <v>0.004448784722222232</v>
      </c>
      <c r="AU18" s="30">
        <f t="shared" si="51"/>
        <v>0.00474537037037038</v>
      </c>
      <c r="AV18" s="30">
        <f t="shared" si="37"/>
        <v>0.005219907407407418</v>
      </c>
      <c r="AW18" s="30">
        <f t="shared" si="38"/>
        <v>0.0054571759259259365</v>
      </c>
      <c r="AX18" s="30">
        <f t="shared" si="52"/>
        <v>0.005694444444444456</v>
      </c>
      <c r="AY18" s="31">
        <f t="shared" si="53"/>
        <v>0.0059317129629629746</v>
      </c>
      <c r="AZ18" s="30">
        <f t="shared" si="54"/>
        <v>0.00711805555555557</v>
      </c>
      <c r="BA18" s="30">
        <f t="shared" si="39"/>
        <v>0.007829861111111128</v>
      </c>
      <c r="BB18" s="30">
        <f t="shared" si="55"/>
        <v>0.008541666666666684</v>
      </c>
      <c r="BC18" s="31">
        <f t="shared" si="56"/>
        <v>0.008897569444444463</v>
      </c>
      <c r="BD18" s="59">
        <f t="shared" si="5"/>
        <v>0.026099537037037088</v>
      </c>
      <c r="BE18" s="60">
        <f t="shared" si="6"/>
        <v>0.05757320601851863</v>
      </c>
      <c r="BF18" s="61">
        <f t="shared" si="7"/>
        <v>0.002847222222222228</v>
      </c>
      <c r="BG18" s="62">
        <f t="shared" si="8"/>
        <v>0.1201385416666669</v>
      </c>
    </row>
    <row r="19" spans="1:59" s="36" customFormat="1" ht="15" customHeight="1">
      <c r="A19" s="37">
        <v>0.00717592592592594</v>
      </c>
      <c r="B19" s="38">
        <v>3000</v>
      </c>
      <c r="C19" s="39">
        <f t="shared" si="0"/>
        <v>0</v>
      </c>
      <c r="D19" s="39">
        <f t="shared" si="1"/>
        <v>10</v>
      </c>
      <c r="E19" s="39">
        <f t="shared" si="2"/>
        <v>20</v>
      </c>
      <c r="F19" s="39">
        <f t="shared" si="3"/>
        <v>620</v>
      </c>
      <c r="G19" s="40">
        <f t="shared" si="4"/>
        <v>17.41935483870968</v>
      </c>
      <c r="H19" s="41">
        <f t="shared" si="9"/>
        <v>0.00045447530864197615</v>
      </c>
      <c r="I19" s="42">
        <f t="shared" si="10"/>
        <v>0.000478395061728396</v>
      </c>
      <c r="J19" s="42">
        <f t="shared" si="11"/>
        <v>0.0005023148148148158</v>
      </c>
      <c r="K19" s="42">
        <f t="shared" si="12"/>
        <v>0.0005262345679012357</v>
      </c>
      <c r="L19" s="42">
        <f t="shared" si="13"/>
        <v>0.0005740740740740752</v>
      </c>
      <c r="M19" s="43">
        <f t="shared" si="14"/>
        <v>0.000597993827160495</v>
      </c>
      <c r="N19" s="41">
        <f t="shared" si="15"/>
        <v>0.0006817129629629643</v>
      </c>
      <c r="O19" s="42">
        <f t="shared" si="16"/>
        <v>0.000717592592592594</v>
      </c>
      <c r="P19" s="42">
        <f t="shared" si="17"/>
        <v>0.0007534722222222237</v>
      </c>
      <c r="Q19" s="42">
        <f t="shared" si="18"/>
        <v>0.0007893518518518535</v>
      </c>
      <c r="R19" s="42">
        <f t="shared" si="19"/>
        <v>0.0008611111111111127</v>
      </c>
      <c r="S19" s="43">
        <f t="shared" si="20"/>
        <v>0.0008969907407407425</v>
      </c>
      <c r="T19" s="41">
        <f t="shared" si="21"/>
        <v>0.0009089506172839523</v>
      </c>
      <c r="U19" s="42">
        <f t="shared" si="22"/>
        <v>0.000956790123456792</v>
      </c>
      <c r="V19" s="42">
        <f t="shared" si="23"/>
        <v>0.0010046296296296316</v>
      </c>
      <c r="W19" s="42">
        <f t="shared" si="24"/>
        <v>0.0010524691358024714</v>
      </c>
      <c r="X19" s="42">
        <f t="shared" si="25"/>
        <v>0.0011003086419753107</v>
      </c>
      <c r="Y19" s="42">
        <f t="shared" si="26"/>
        <v>0.0011481481481481503</v>
      </c>
      <c r="Z19" s="43">
        <f t="shared" si="27"/>
        <v>0.00119598765432099</v>
      </c>
      <c r="AA19" s="41">
        <f t="shared" si="28"/>
        <v>0.00119598765432099</v>
      </c>
      <c r="AB19" s="42">
        <f t="shared" si="29"/>
        <v>0.0013155864197530892</v>
      </c>
      <c r="AC19" s="42">
        <f t="shared" si="30"/>
        <v>0.001435185185185188</v>
      </c>
      <c r="AD19" s="43">
        <f t="shared" si="31"/>
        <v>0.0014949845679012377</v>
      </c>
      <c r="AE19" s="41">
        <f t="shared" si="32"/>
        <v>0.001913580246913584</v>
      </c>
      <c r="AF19" s="42">
        <f t="shared" si="33"/>
        <v>0.0021049382716049427</v>
      </c>
      <c r="AG19" s="42">
        <f t="shared" si="40"/>
        <v>0.0022962962962963006</v>
      </c>
      <c r="AH19" s="43">
        <f t="shared" si="41"/>
        <v>0.00239197530864198</v>
      </c>
      <c r="AI19" s="42">
        <f t="shared" si="42"/>
        <v>0.0023919753086419798</v>
      </c>
      <c r="AJ19" s="42">
        <f t="shared" si="34"/>
        <v>0.002631172839506178</v>
      </c>
      <c r="AK19" s="42">
        <f t="shared" si="43"/>
        <v>0.0028703703703703756</v>
      </c>
      <c r="AL19" s="43">
        <f t="shared" si="44"/>
        <v>0.0029899691358024746</v>
      </c>
      <c r="AM19" s="42">
        <f t="shared" si="45"/>
        <v>0.002870370370370376</v>
      </c>
      <c r="AN19" s="42">
        <f t="shared" si="35"/>
        <v>0.003157407407407414</v>
      </c>
      <c r="AO19" s="42">
        <f t="shared" si="46"/>
        <v>0.003444444444444451</v>
      </c>
      <c r="AP19" s="43">
        <f t="shared" si="47"/>
        <v>0.00358796296296297</v>
      </c>
      <c r="AQ19" s="42">
        <f t="shared" si="48"/>
        <v>0.00358796296296297</v>
      </c>
      <c r="AR19" s="42">
        <f t="shared" si="36"/>
        <v>0.003946759259259267</v>
      </c>
      <c r="AS19" s="42">
        <f t="shared" si="49"/>
        <v>0.004305555555555563</v>
      </c>
      <c r="AT19" s="43">
        <f t="shared" si="50"/>
        <v>0.004484953703703712</v>
      </c>
      <c r="AU19" s="42">
        <f t="shared" si="51"/>
        <v>0.0047839506172839595</v>
      </c>
      <c r="AV19" s="42">
        <f t="shared" si="37"/>
        <v>0.005262345679012356</v>
      </c>
      <c r="AW19" s="42">
        <f t="shared" si="38"/>
        <v>0.005501543209876553</v>
      </c>
      <c r="AX19" s="42">
        <f t="shared" si="52"/>
        <v>0.005740740740740751</v>
      </c>
      <c r="AY19" s="43">
        <f t="shared" si="53"/>
        <v>0.005979938271604949</v>
      </c>
      <c r="AZ19" s="42">
        <f t="shared" si="54"/>
        <v>0.00717592592592594</v>
      </c>
      <c r="BA19" s="42">
        <f t="shared" si="39"/>
        <v>0.007893518518518534</v>
      </c>
      <c r="BB19" s="42">
        <f t="shared" si="55"/>
        <v>0.008611111111111127</v>
      </c>
      <c r="BC19" s="43">
        <f t="shared" si="56"/>
        <v>0.008969907407407425</v>
      </c>
      <c r="BD19" s="44">
        <f t="shared" si="5"/>
        <v>0.026311728395061778</v>
      </c>
      <c r="BE19" s="45">
        <f t="shared" si="6"/>
        <v>0.05804128086419764</v>
      </c>
      <c r="BF19" s="46">
        <f t="shared" si="7"/>
        <v>0.0028703703703703756</v>
      </c>
      <c r="BG19" s="47">
        <f t="shared" si="8"/>
        <v>0.121115277777778</v>
      </c>
    </row>
    <row r="20" spans="1:59" s="36" customFormat="1" ht="15" customHeight="1">
      <c r="A20" s="48">
        <v>0.00723379629629631</v>
      </c>
      <c r="B20" s="49">
        <v>3000</v>
      </c>
      <c r="C20" s="50">
        <f t="shared" si="0"/>
        <v>0</v>
      </c>
      <c r="D20" s="50">
        <f t="shared" si="1"/>
        <v>10</v>
      </c>
      <c r="E20" s="50">
        <f t="shared" si="2"/>
        <v>25</v>
      </c>
      <c r="F20" s="50">
        <f t="shared" si="3"/>
        <v>625</v>
      </c>
      <c r="G20" s="51">
        <f t="shared" si="4"/>
        <v>17.28</v>
      </c>
      <c r="H20" s="52">
        <f t="shared" si="9"/>
        <v>0.00045814043209876633</v>
      </c>
      <c r="I20" s="53">
        <f t="shared" si="10"/>
        <v>0.00048225308641975404</v>
      </c>
      <c r="J20" s="53">
        <f t="shared" si="11"/>
        <v>0.0005063657407407418</v>
      </c>
      <c r="K20" s="53">
        <f t="shared" si="12"/>
        <v>0.0005304783950617294</v>
      </c>
      <c r="L20" s="53">
        <f t="shared" si="13"/>
        <v>0.0005787037037037049</v>
      </c>
      <c r="M20" s="54">
        <f t="shared" si="14"/>
        <v>0.0006028163580246925</v>
      </c>
      <c r="N20" s="52">
        <f t="shared" si="15"/>
        <v>0.0006872106481481496</v>
      </c>
      <c r="O20" s="53">
        <f t="shared" si="16"/>
        <v>0.0007233796296296311</v>
      </c>
      <c r="P20" s="53">
        <f t="shared" si="17"/>
        <v>0.0007595486111111126</v>
      </c>
      <c r="Q20" s="53">
        <f t="shared" si="18"/>
        <v>0.0007957175925925943</v>
      </c>
      <c r="R20" s="53">
        <f t="shared" si="19"/>
        <v>0.0008680555555555574</v>
      </c>
      <c r="S20" s="54">
        <f t="shared" si="20"/>
        <v>0.0009042245370370389</v>
      </c>
      <c r="T20" s="52">
        <f t="shared" si="21"/>
        <v>0.0009162808641975327</v>
      </c>
      <c r="U20" s="53">
        <f t="shared" si="22"/>
        <v>0.0009645061728395081</v>
      </c>
      <c r="V20" s="53">
        <f t="shared" si="23"/>
        <v>0.0010127314814814836</v>
      </c>
      <c r="W20" s="53">
        <f t="shared" si="24"/>
        <v>0.001060956790123459</v>
      </c>
      <c r="X20" s="53">
        <f t="shared" si="25"/>
        <v>0.0011091820987654342</v>
      </c>
      <c r="Y20" s="53">
        <f t="shared" si="26"/>
        <v>0.0011574074074074097</v>
      </c>
      <c r="Z20" s="54">
        <f t="shared" si="27"/>
        <v>0.001205632716049385</v>
      </c>
      <c r="AA20" s="52">
        <f t="shared" si="28"/>
        <v>0.001205632716049385</v>
      </c>
      <c r="AB20" s="53">
        <f t="shared" si="29"/>
        <v>0.0013261959876543236</v>
      </c>
      <c r="AC20" s="53">
        <f t="shared" si="30"/>
        <v>0.001446759259259262</v>
      </c>
      <c r="AD20" s="54">
        <f t="shared" si="31"/>
        <v>0.0015070408950617312</v>
      </c>
      <c r="AE20" s="52">
        <f t="shared" si="32"/>
        <v>0.0019290123456790161</v>
      </c>
      <c r="AF20" s="53">
        <f t="shared" si="33"/>
        <v>0.002121913580246918</v>
      </c>
      <c r="AG20" s="53">
        <f t="shared" si="40"/>
        <v>0.0023148148148148195</v>
      </c>
      <c r="AH20" s="54">
        <f t="shared" si="41"/>
        <v>0.00241126543209877</v>
      </c>
      <c r="AI20" s="53">
        <f t="shared" si="42"/>
        <v>0.00241126543209877</v>
      </c>
      <c r="AJ20" s="53">
        <f t="shared" si="34"/>
        <v>0.0026523919753086472</v>
      </c>
      <c r="AK20" s="53">
        <f t="shared" si="43"/>
        <v>0.002893518518518524</v>
      </c>
      <c r="AL20" s="54">
        <f t="shared" si="44"/>
        <v>0.0030140817901234624</v>
      </c>
      <c r="AM20" s="53">
        <f t="shared" si="45"/>
        <v>0.0028935185185185244</v>
      </c>
      <c r="AN20" s="53">
        <f t="shared" si="35"/>
        <v>0.003182870370370377</v>
      </c>
      <c r="AO20" s="53">
        <f t="shared" si="46"/>
        <v>0.0034722222222222294</v>
      </c>
      <c r="AP20" s="54">
        <f t="shared" si="47"/>
        <v>0.0036168981481481555</v>
      </c>
      <c r="AQ20" s="53">
        <f t="shared" si="48"/>
        <v>0.003616898148148155</v>
      </c>
      <c r="AR20" s="53">
        <f t="shared" si="36"/>
        <v>0.003978587962962971</v>
      </c>
      <c r="AS20" s="53">
        <f t="shared" si="49"/>
        <v>0.004340277777777786</v>
      </c>
      <c r="AT20" s="54">
        <f t="shared" si="50"/>
        <v>0.004521122685185194</v>
      </c>
      <c r="AU20" s="53">
        <f t="shared" si="51"/>
        <v>0.00482253086419754</v>
      </c>
      <c r="AV20" s="53">
        <f t="shared" si="37"/>
        <v>0.0053047839506172945</v>
      </c>
      <c r="AW20" s="53">
        <f t="shared" si="38"/>
        <v>0.00554591049382717</v>
      </c>
      <c r="AX20" s="53">
        <f t="shared" si="52"/>
        <v>0.005787037037037048</v>
      </c>
      <c r="AY20" s="54">
        <f t="shared" si="53"/>
        <v>0.006028163580246925</v>
      </c>
      <c r="AZ20" s="53">
        <f t="shared" si="54"/>
        <v>0.00723379629629631</v>
      </c>
      <c r="BA20" s="53">
        <f t="shared" si="39"/>
        <v>0.007957175925925942</v>
      </c>
      <c r="BB20" s="53">
        <f t="shared" si="55"/>
        <v>0.008680555555555572</v>
      </c>
      <c r="BC20" s="54">
        <f t="shared" si="56"/>
        <v>0.009042245370370388</v>
      </c>
      <c r="BD20" s="55">
        <f t="shared" si="5"/>
        <v>0.02652391975308647</v>
      </c>
      <c r="BE20" s="56">
        <f t="shared" si="6"/>
        <v>0.05850935570987665</v>
      </c>
      <c r="BF20" s="57">
        <f t="shared" si="7"/>
        <v>0.002893518518518524</v>
      </c>
      <c r="BG20" s="58">
        <f t="shared" si="8"/>
        <v>0.12209201388888911</v>
      </c>
    </row>
    <row r="21" spans="1:59" s="36" customFormat="1" ht="15" customHeight="1">
      <c r="A21" s="25">
        <v>0.00729166666666668</v>
      </c>
      <c r="B21" s="26">
        <v>3000</v>
      </c>
      <c r="C21" s="27">
        <f t="shared" si="0"/>
        <v>0</v>
      </c>
      <c r="D21" s="27">
        <f t="shared" si="1"/>
        <v>10</v>
      </c>
      <c r="E21" s="27">
        <f t="shared" si="2"/>
        <v>30</v>
      </c>
      <c r="F21" s="27">
        <f t="shared" si="3"/>
        <v>630</v>
      </c>
      <c r="G21" s="28">
        <f t="shared" si="4"/>
        <v>17.142857142857142</v>
      </c>
      <c r="H21" s="29">
        <f t="shared" si="9"/>
        <v>0.00046180555555555634</v>
      </c>
      <c r="I21" s="30">
        <f t="shared" si="10"/>
        <v>0.00048611111111111196</v>
      </c>
      <c r="J21" s="30">
        <f t="shared" si="11"/>
        <v>0.0005104166666666676</v>
      </c>
      <c r="K21" s="30">
        <f t="shared" si="12"/>
        <v>0.0005347222222222232</v>
      </c>
      <c r="L21" s="30">
        <f t="shared" si="13"/>
        <v>0.0005833333333333344</v>
      </c>
      <c r="M21" s="31">
        <f t="shared" si="14"/>
        <v>0.00060763888888889</v>
      </c>
      <c r="N21" s="29">
        <f t="shared" si="15"/>
        <v>0.0006927083333333345</v>
      </c>
      <c r="O21" s="30">
        <f t="shared" si="16"/>
        <v>0.0007291666666666679</v>
      </c>
      <c r="P21" s="30">
        <f t="shared" si="17"/>
        <v>0.0007656250000000013</v>
      </c>
      <c r="Q21" s="30">
        <f t="shared" si="18"/>
        <v>0.0008020833333333348</v>
      </c>
      <c r="R21" s="30">
        <f t="shared" si="19"/>
        <v>0.0008750000000000014</v>
      </c>
      <c r="S21" s="31">
        <f t="shared" si="20"/>
        <v>0.0009114583333333349</v>
      </c>
      <c r="T21" s="29">
        <f t="shared" si="21"/>
        <v>0.0009236111111111127</v>
      </c>
      <c r="U21" s="30">
        <f t="shared" si="22"/>
        <v>0.0009722222222222239</v>
      </c>
      <c r="V21" s="30">
        <f t="shared" si="23"/>
        <v>0.0010208333333333352</v>
      </c>
      <c r="W21" s="30">
        <f t="shared" si="24"/>
        <v>0.0010694444444444464</v>
      </c>
      <c r="X21" s="30">
        <f t="shared" si="25"/>
        <v>0.0011180555555555575</v>
      </c>
      <c r="Y21" s="30">
        <f t="shared" si="26"/>
        <v>0.0011666666666666687</v>
      </c>
      <c r="Z21" s="31">
        <f t="shared" si="27"/>
        <v>0.00121527777777778</v>
      </c>
      <c r="AA21" s="29">
        <f t="shared" si="28"/>
        <v>0.00121527777777778</v>
      </c>
      <c r="AB21" s="30">
        <f t="shared" si="29"/>
        <v>0.001336805555555558</v>
      </c>
      <c r="AC21" s="30">
        <f t="shared" si="30"/>
        <v>0.001458333333333336</v>
      </c>
      <c r="AD21" s="31">
        <f t="shared" si="31"/>
        <v>0.001519097222222225</v>
      </c>
      <c r="AE21" s="29">
        <f t="shared" si="32"/>
        <v>0.0019444444444444479</v>
      </c>
      <c r="AF21" s="30">
        <f t="shared" si="33"/>
        <v>0.002138888888888893</v>
      </c>
      <c r="AG21" s="30">
        <f t="shared" si="40"/>
        <v>0.0023333333333333374</v>
      </c>
      <c r="AH21" s="31">
        <f t="shared" si="41"/>
        <v>0.00243055555555556</v>
      </c>
      <c r="AI21" s="30">
        <f t="shared" si="42"/>
        <v>0.00243055555555556</v>
      </c>
      <c r="AJ21" s="30">
        <f t="shared" si="34"/>
        <v>0.002673611111111116</v>
      </c>
      <c r="AK21" s="30">
        <f t="shared" si="43"/>
        <v>0.002916666666666672</v>
      </c>
      <c r="AL21" s="31">
        <f t="shared" si="44"/>
        <v>0.00303819444444445</v>
      </c>
      <c r="AM21" s="30">
        <f t="shared" si="45"/>
        <v>0.0029166666666666716</v>
      </c>
      <c r="AN21" s="30">
        <f t="shared" si="35"/>
        <v>0.003208333333333339</v>
      </c>
      <c r="AO21" s="30">
        <f t="shared" si="46"/>
        <v>0.0035000000000000057</v>
      </c>
      <c r="AP21" s="31">
        <f t="shared" si="47"/>
        <v>0.0036458333333333395</v>
      </c>
      <c r="AQ21" s="30">
        <f t="shared" si="48"/>
        <v>0.00364583333333334</v>
      </c>
      <c r="AR21" s="30">
        <f t="shared" si="36"/>
        <v>0.004010416666666674</v>
      </c>
      <c r="AS21" s="30">
        <f t="shared" si="49"/>
        <v>0.004375000000000007</v>
      </c>
      <c r="AT21" s="31">
        <f t="shared" si="50"/>
        <v>0.004557291666666675</v>
      </c>
      <c r="AU21" s="30">
        <f t="shared" si="51"/>
        <v>0.00486111111111112</v>
      </c>
      <c r="AV21" s="30">
        <f t="shared" si="37"/>
        <v>0.005347222222222232</v>
      </c>
      <c r="AW21" s="30">
        <f t="shared" si="38"/>
        <v>0.005590277777777788</v>
      </c>
      <c r="AX21" s="30">
        <f t="shared" si="52"/>
        <v>0.005833333333333344</v>
      </c>
      <c r="AY21" s="31">
        <f t="shared" si="53"/>
        <v>0.0060763888888889</v>
      </c>
      <c r="AZ21" s="30">
        <f t="shared" si="54"/>
        <v>0.00729166666666668</v>
      </c>
      <c r="BA21" s="30">
        <f t="shared" si="39"/>
        <v>0.008020833333333349</v>
      </c>
      <c r="BB21" s="30">
        <f t="shared" si="55"/>
        <v>0.008750000000000015</v>
      </c>
      <c r="BC21" s="31">
        <f t="shared" si="56"/>
        <v>0.00911458333333335</v>
      </c>
      <c r="BD21" s="59">
        <f t="shared" si="5"/>
        <v>0.026736111111111162</v>
      </c>
      <c r="BE21" s="60">
        <f t="shared" si="6"/>
        <v>0.05897743055555566</v>
      </c>
      <c r="BF21" s="61">
        <f t="shared" si="7"/>
        <v>0.002916666666666672</v>
      </c>
      <c r="BG21" s="62">
        <f t="shared" si="8"/>
        <v>0.12306875000000023</v>
      </c>
    </row>
    <row r="22" spans="1:59" s="36" customFormat="1" ht="15" customHeight="1">
      <c r="A22" s="37">
        <v>0.00734953703703705</v>
      </c>
      <c r="B22" s="38">
        <v>3000</v>
      </c>
      <c r="C22" s="39">
        <f t="shared" si="0"/>
        <v>0</v>
      </c>
      <c r="D22" s="39">
        <f t="shared" si="1"/>
        <v>10</v>
      </c>
      <c r="E22" s="39">
        <f t="shared" si="2"/>
        <v>35</v>
      </c>
      <c r="F22" s="39">
        <f t="shared" si="3"/>
        <v>635</v>
      </c>
      <c r="G22" s="40">
        <f t="shared" si="4"/>
        <v>17.00787401574803</v>
      </c>
      <c r="H22" s="41">
        <f t="shared" si="9"/>
        <v>0.00046547067901234646</v>
      </c>
      <c r="I22" s="42">
        <f t="shared" si="10"/>
        <v>0.00048996913580247</v>
      </c>
      <c r="J22" s="42">
        <f t="shared" si="11"/>
        <v>0.0005144675925925935</v>
      </c>
      <c r="K22" s="42">
        <f t="shared" si="12"/>
        <v>0.0005389660493827171</v>
      </c>
      <c r="L22" s="42">
        <f t="shared" si="13"/>
        <v>0.000587962962962964</v>
      </c>
      <c r="M22" s="43">
        <f t="shared" si="14"/>
        <v>0.0006124614197530874</v>
      </c>
      <c r="N22" s="41">
        <f t="shared" si="15"/>
        <v>0.0006982060185185198</v>
      </c>
      <c r="O22" s="42">
        <f t="shared" si="16"/>
        <v>0.000734953703703705</v>
      </c>
      <c r="P22" s="42">
        <f t="shared" si="17"/>
        <v>0.0007717013888888902</v>
      </c>
      <c r="Q22" s="42">
        <f t="shared" si="18"/>
        <v>0.0008084490740740756</v>
      </c>
      <c r="R22" s="42">
        <f t="shared" si="19"/>
        <v>0.0008819444444444459</v>
      </c>
      <c r="S22" s="43">
        <f t="shared" si="20"/>
        <v>0.0009186921296296313</v>
      </c>
      <c r="T22" s="41">
        <f t="shared" si="21"/>
        <v>0.0009309413580246929</v>
      </c>
      <c r="U22" s="42">
        <f t="shared" si="22"/>
        <v>0.00097993827160494</v>
      </c>
      <c r="V22" s="42">
        <f t="shared" si="23"/>
        <v>0.001028935185185187</v>
      </c>
      <c r="W22" s="42">
        <f t="shared" si="24"/>
        <v>0.0010779320987654342</v>
      </c>
      <c r="X22" s="42">
        <f t="shared" si="25"/>
        <v>0.001126929012345681</v>
      </c>
      <c r="Y22" s="42">
        <f t="shared" si="26"/>
        <v>0.001175925925925928</v>
      </c>
      <c r="Z22" s="43">
        <f t="shared" si="27"/>
        <v>0.001224922839506175</v>
      </c>
      <c r="AA22" s="41">
        <f t="shared" si="28"/>
        <v>0.001224922839506175</v>
      </c>
      <c r="AB22" s="42">
        <f t="shared" si="29"/>
        <v>0.0013474151234567926</v>
      </c>
      <c r="AC22" s="42">
        <f t="shared" si="30"/>
        <v>0.0014699074074074098</v>
      </c>
      <c r="AD22" s="43">
        <f t="shared" si="31"/>
        <v>0.0015311535493827185</v>
      </c>
      <c r="AE22" s="41">
        <f t="shared" si="32"/>
        <v>0.00195987654320988</v>
      </c>
      <c r="AF22" s="42">
        <f t="shared" si="33"/>
        <v>0.0021558641975308684</v>
      </c>
      <c r="AG22" s="42">
        <f t="shared" si="40"/>
        <v>0.002351851851851856</v>
      </c>
      <c r="AH22" s="43">
        <f t="shared" si="41"/>
        <v>0.00244984567901235</v>
      </c>
      <c r="AI22" s="42">
        <f t="shared" si="42"/>
        <v>0.0024498456790123502</v>
      </c>
      <c r="AJ22" s="42">
        <f t="shared" si="34"/>
        <v>0.0026948302469135856</v>
      </c>
      <c r="AK22" s="42">
        <f t="shared" si="43"/>
        <v>0.00293981481481482</v>
      </c>
      <c r="AL22" s="43">
        <f t="shared" si="44"/>
        <v>0.003062307098765438</v>
      </c>
      <c r="AM22" s="42">
        <f t="shared" si="45"/>
        <v>0.00293981481481482</v>
      </c>
      <c r="AN22" s="42">
        <f t="shared" si="35"/>
        <v>0.0032337962962963023</v>
      </c>
      <c r="AO22" s="42">
        <f t="shared" si="46"/>
        <v>0.0035277777777777838</v>
      </c>
      <c r="AP22" s="43">
        <f t="shared" si="47"/>
        <v>0.003674768518518525</v>
      </c>
      <c r="AQ22" s="42">
        <f t="shared" si="48"/>
        <v>0.003674768518518525</v>
      </c>
      <c r="AR22" s="42">
        <f t="shared" si="36"/>
        <v>0.004042245370370378</v>
      </c>
      <c r="AS22" s="42">
        <f t="shared" si="49"/>
        <v>0.00440972222222223</v>
      </c>
      <c r="AT22" s="43">
        <f t="shared" si="50"/>
        <v>0.004593460648148156</v>
      </c>
      <c r="AU22" s="42">
        <f t="shared" si="51"/>
        <v>0.0048996913580247005</v>
      </c>
      <c r="AV22" s="42">
        <f t="shared" si="37"/>
        <v>0.005389660493827171</v>
      </c>
      <c r="AW22" s="42">
        <f t="shared" si="38"/>
        <v>0.005634645061728405</v>
      </c>
      <c r="AX22" s="42">
        <f t="shared" si="52"/>
        <v>0.00587962962962964</v>
      </c>
      <c r="AY22" s="43">
        <f t="shared" si="53"/>
        <v>0.006124614197530876</v>
      </c>
      <c r="AZ22" s="42">
        <f t="shared" si="54"/>
        <v>0.00734953703703705</v>
      </c>
      <c r="BA22" s="42">
        <f t="shared" si="39"/>
        <v>0.008084490740740757</v>
      </c>
      <c r="BB22" s="42">
        <f t="shared" si="55"/>
        <v>0.00881944444444446</v>
      </c>
      <c r="BC22" s="43">
        <f t="shared" si="56"/>
        <v>0.009186921296296313</v>
      </c>
      <c r="BD22" s="44">
        <f t="shared" si="5"/>
        <v>0.026948302469135856</v>
      </c>
      <c r="BE22" s="45">
        <f t="shared" si="6"/>
        <v>0.05944550540123468</v>
      </c>
      <c r="BF22" s="46">
        <f t="shared" si="7"/>
        <v>0.00293981481481482</v>
      </c>
      <c r="BG22" s="47">
        <f t="shared" si="8"/>
        <v>0.12404548611111132</v>
      </c>
    </row>
    <row r="23" spans="1:59" s="36" customFormat="1" ht="15" customHeight="1">
      <c r="A23" s="48">
        <v>0.00740740740740742</v>
      </c>
      <c r="B23" s="49">
        <v>3000</v>
      </c>
      <c r="C23" s="50">
        <f t="shared" si="0"/>
        <v>0</v>
      </c>
      <c r="D23" s="50">
        <f t="shared" si="1"/>
        <v>10</v>
      </c>
      <c r="E23" s="50">
        <f t="shared" si="2"/>
        <v>40</v>
      </c>
      <c r="F23" s="50">
        <f t="shared" si="3"/>
        <v>640</v>
      </c>
      <c r="G23" s="51">
        <f t="shared" si="4"/>
        <v>16.875</v>
      </c>
      <c r="H23" s="52">
        <f t="shared" si="9"/>
        <v>0.00046913580246913663</v>
      </c>
      <c r="I23" s="53">
        <f>A23/30*2</f>
        <v>0.000493827160493828</v>
      </c>
      <c r="J23" s="53">
        <f t="shared" si="11"/>
        <v>0.0005185185185185195</v>
      </c>
      <c r="K23" s="53">
        <f t="shared" si="12"/>
        <v>0.0005432098765432109</v>
      </c>
      <c r="L23" s="53">
        <f t="shared" si="13"/>
        <v>0.0005925925925925937</v>
      </c>
      <c r="M23" s="54">
        <f t="shared" si="14"/>
        <v>0.000617283950617285</v>
      </c>
      <c r="N23" s="52">
        <f t="shared" si="15"/>
        <v>0.000703703703703705</v>
      </c>
      <c r="O23" s="53">
        <f t="shared" si="16"/>
        <v>0.0007407407407407421</v>
      </c>
      <c r="P23" s="53">
        <f t="shared" si="17"/>
        <v>0.0007777777777777793</v>
      </c>
      <c r="Q23" s="53">
        <f t="shared" si="18"/>
        <v>0.0008148148148148164</v>
      </c>
      <c r="R23" s="53">
        <f t="shared" si="19"/>
        <v>0.0008888888888888904</v>
      </c>
      <c r="S23" s="54">
        <f t="shared" si="20"/>
        <v>0.0009259259259259277</v>
      </c>
      <c r="T23" s="52">
        <f t="shared" si="21"/>
        <v>0.0009382716049382733</v>
      </c>
      <c r="U23" s="53">
        <f t="shared" si="22"/>
        <v>0.000987654320987656</v>
      </c>
      <c r="V23" s="53">
        <f t="shared" si="23"/>
        <v>0.001037037037037039</v>
      </c>
      <c r="W23" s="53">
        <f t="shared" si="24"/>
        <v>0.0010864197530864217</v>
      </c>
      <c r="X23" s="53">
        <f t="shared" si="25"/>
        <v>0.0011358024691358044</v>
      </c>
      <c r="Y23" s="53">
        <f t="shared" si="26"/>
        <v>0.0011851851851851873</v>
      </c>
      <c r="Z23" s="54">
        <f t="shared" si="27"/>
        <v>0.00123456790123457</v>
      </c>
      <c r="AA23" s="52">
        <f>A23/30*5</f>
        <v>0.00123456790123457</v>
      </c>
      <c r="AB23" s="53">
        <f>AA23*1.1</f>
        <v>0.0013580246913580272</v>
      </c>
      <c r="AC23" s="53">
        <f t="shared" si="30"/>
        <v>0.001481481481481484</v>
      </c>
      <c r="AD23" s="54">
        <f t="shared" si="31"/>
        <v>0.0015432098765432126</v>
      </c>
      <c r="AE23" s="52">
        <f t="shared" si="32"/>
        <v>0.001975308641975312</v>
      </c>
      <c r="AF23" s="53">
        <f t="shared" si="33"/>
        <v>0.0021728395061728434</v>
      </c>
      <c r="AG23" s="53">
        <f t="shared" si="40"/>
        <v>0.0023703703703703747</v>
      </c>
      <c r="AH23" s="54">
        <f t="shared" si="41"/>
        <v>0.00246913580246914</v>
      </c>
      <c r="AI23" s="53">
        <f t="shared" si="42"/>
        <v>0.00246913580246914</v>
      </c>
      <c r="AJ23" s="53">
        <f t="shared" si="34"/>
        <v>0.0027160493827160545</v>
      </c>
      <c r="AK23" s="53">
        <f t="shared" si="43"/>
        <v>0.002962962962962968</v>
      </c>
      <c r="AL23" s="54">
        <f t="shared" si="44"/>
        <v>0.0030864197530864252</v>
      </c>
      <c r="AM23" s="53">
        <f t="shared" si="45"/>
        <v>0.0029629629629629685</v>
      </c>
      <c r="AN23" s="53">
        <f t="shared" si="35"/>
        <v>0.0032592592592592656</v>
      </c>
      <c r="AO23" s="53">
        <f t="shared" si="46"/>
        <v>0.003555555555555562</v>
      </c>
      <c r="AP23" s="54">
        <f t="shared" si="47"/>
        <v>0.003703703703703711</v>
      </c>
      <c r="AQ23" s="53">
        <f t="shared" si="48"/>
        <v>0.00370370370370371</v>
      </c>
      <c r="AR23" s="53">
        <f t="shared" si="36"/>
        <v>0.0040740740740740815</v>
      </c>
      <c r="AS23" s="53">
        <f t="shared" si="49"/>
        <v>0.004444444444444451</v>
      </c>
      <c r="AT23" s="54">
        <f t="shared" si="50"/>
        <v>0.004629629629629637</v>
      </c>
      <c r="AU23" s="53">
        <f t="shared" si="51"/>
        <v>0.00493827160493828</v>
      </c>
      <c r="AV23" s="53">
        <f t="shared" si="37"/>
        <v>0.005432098765432109</v>
      </c>
      <c r="AW23" s="53">
        <f t="shared" si="38"/>
        <v>0.005679012345679022</v>
      </c>
      <c r="AX23" s="53">
        <f t="shared" si="52"/>
        <v>0.005925925925925936</v>
      </c>
      <c r="AY23" s="54">
        <f t="shared" si="53"/>
        <v>0.0061728395061728504</v>
      </c>
      <c r="AZ23" s="53">
        <f t="shared" si="54"/>
        <v>0.00740740740740742</v>
      </c>
      <c r="BA23" s="53">
        <f t="shared" si="39"/>
        <v>0.008148148148148163</v>
      </c>
      <c r="BB23" s="53">
        <f t="shared" si="55"/>
        <v>0.008888888888888903</v>
      </c>
      <c r="BC23" s="54">
        <f t="shared" si="56"/>
        <v>0.009259259259259274</v>
      </c>
      <c r="BD23" s="55">
        <f t="shared" si="5"/>
        <v>0.027160493827160546</v>
      </c>
      <c r="BE23" s="56">
        <f t="shared" si="6"/>
        <v>0.059913580246913685</v>
      </c>
      <c r="BF23" s="57">
        <f t="shared" si="7"/>
        <v>0.002962962962962968</v>
      </c>
      <c r="BG23" s="58">
        <f t="shared" si="8"/>
        <v>0.12502222222222242</v>
      </c>
    </row>
    <row r="24" spans="1:59" s="36" customFormat="1" ht="15" customHeight="1">
      <c r="A24" s="25">
        <v>0.0074652777777778</v>
      </c>
      <c r="B24" s="26">
        <v>3000</v>
      </c>
      <c r="C24" s="27">
        <f t="shared" si="0"/>
        <v>0</v>
      </c>
      <c r="D24" s="27">
        <f t="shared" si="1"/>
        <v>10</v>
      </c>
      <c r="E24" s="27">
        <f t="shared" si="2"/>
        <v>45</v>
      </c>
      <c r="F24" s="27">
        <f t="shared" si="3"/>
        <v>645</v>
      </c>
      <c r="G24" s="28">
        <f t="shared" si="4"/>
        <v>16.74418604651163</v>
      </c>
      <c r="H24" s="29">
        <f t="shared" si="9"/>
        <v>0.00047280092592592724</v>
      </c>
      <c r="I24" s="30">
        <f t="shared" si="10"/>
        <v>0.0004976851851851866</v>
      </c>
      <c r="J24" s="30">
        <f t="shared" si="11"/>
        <v>0.0005225694444444459</v>
      </c>
      <c r="K24" s="30">
        <f t="shared" si="12"/>
        <v>0.0005474537037037054</v>
      </c>
      <c r="L24" s="30">
        <f t="shared" si="13"/>
        <v>0.0005972222222222239</v>
      </c>
      <c r="M24" s="31">
        <f t="shared" si="14"/>
        <v>0.0006221064814814832</v>
      </c>
      <c r="N24" s="29">
        <f t="shared" si="15"/>
        <v>0.0007092013888888909</v>
      </c>
      <c r="O24" s="30">
        <f t="shared" si="16"/>
        <v>0.00074652777777778</v>
      </c>
      <c r="P24" s="30">
        <f t="shared" si="17"/>
        <v>0.000783854166666669</v>
      </c>
      <c r="Q24" s="30">
        <f t="shared" si="18"/>
        <v>0.0008211805555555581</v>
      </c>
      <c r="R24" s="30">
        <f t="shared" si="19"/>
        <v>0.0008958333333333359</v>
      </c>
      <c r="S24" s="31">
        <f t="shared" si="20"/>
        <v>0.000933159722222225</v>
      </c>
      <c r="T24" s="29">
        <f t="shared" si="21"/>
        <v>0.0009456018518518545</v>
      </c>
      <c r="U24" s="30">
        <f t="shared" si="22"/>
        <v>0.0009953703703703732</v>
      </c>
      <c r="V24" s="30">
        <f t="shared" si="23"/>
        <v>0.0010451388888888919</v>
      </c>
      <c r="W24" s="30">
        <f t="shared" si="24"/>
        <v>0.0010949074074074108</v>
      </c>
      <c r="X24" s="30">
        <f t="shared" si="25"/>
        <v>0.0011446759259259292</v>
      </c>
      <c r="Y24" s="30">
        <f t="shared" si="26"/>
        <v>0.0011944444444444478</v>
      </c>
      <c r="Z24" s="31">
        <f t="shared" si="27"/>
        <v>0.0012442129629629665</v>
      </c>
      <c r="AA24" s="29">
        <f t="shared" si="28"/>
        <v>0.0012442129629629665</v>
      </c>
      <c r="AB24" s="30">
        <f t="shared" si="29"/>
        <v>0.0013686342592592632</v>
      </c>
      <c r="AC24" s="30">
        <f t="shared" si="30"/>
        <v>0.0014930555555555597</v>
      </c>
      <c r="AD24" s="31">
        <f t="shared" si="31"/>
        <v>0.001555266203703708</v>
      </c>
      <c r="AE24" s="29">
        <f t="shared" si="32"/>
        <v>0.0019907407407407465</v>
      </c>
      <c r="AF24" s="30">
        <f t="shared" si="33"/>
        <v>0.0021898148148148215</v>
      </c>
      <c r="AG24" s="30">
        <f t="shared" si="40"/>
        <v>0.0023888888888888957</v>
      </c>
      <c r="AH24" s="31">
        <f t="shared" si="41"/>
        <v>0.002488425925925933</v>
      </c>
      <c r="AI24" s="30">
        <f t="shared" si="42"/>
        <v>0.0024884259259259334</v>
      </c>
      <c r="AJ24" s="30">
        <f t="shared" si="34"/>
        <v>0.002737268518518527</v>
      </c>
      <c r="AK24" s="30">
        <f t="shared" si="43"/>
        <v>0.00298611111111112</v>
      </c>
      <c r="AL24" s="31">
        <f t="shared" si="44"/>
        <v>0.003110532407407417</v>
      </c>
      <c r="AM24" s="30">
        <f t="shared" si="45"/>
        <v>0.00298611111111112</v>
      </c>
      <c r="AN24" s="30">
        <f t="shared" si="35"/>
        <v>0.0032847222222222323</v>
      </c>
      <c r="AO24" s="30">
        <f t="shared" si="46"/>
        <v>0.0035833333333333437</v>
      </c>
      <c r="AP24" s="31">
        <f t="shared" si="47"/>
        <v>0.0037326388888889</v>
      </c>
      <c r="AQ24" s="30">
        <f t="shared" si="48"/>
        <v>0.0037326388888889</v>
      </c>
      <c r="AR24" s="30">
        <f t="shared" si="36"/>
        <v>0.00410590277777779</v>
      </c>
      <c r="AS24" s="30">
        <f t="shared" si="49"/>
        <v>0.00447916666666668</v>
      </c>
      <c r="AT24" s="31">
        <f t="shared" si="50"/>
        <v>0.004665798611111125</v>
      </c>
      <c r="AU24" s="30">
        <f t="shared" si="51"/>
        <v>0.004976851851851867</v>
      </c>
      <c r="AV24" s="30">
        <f t="shared" si="37"/>
        <v>0.005474537037037054</v>
      </c>
      <c r="AW24" s="30">
        <f t="shared" si="38"/>
        <v>0.005723379629629647</v>
      </c>
      <c r="AX24" s="30">
        <f t="shared" si="52"/>
        <v>0.00597222222222224</v>
      </c>
      <c r="AY24" s="31">
        <f t="shared" si="53"/>
        <v>0.006221064814814834</v>
      </c>
      <c r="AZ24" s="30">
        <f t="shared" si="54"/>
        <v>0.0074652777777778</v>
      </c>
      <c r="BA24" s="30">
        <f t="shared" si="39"/>
        <v>0.00821180555555558</v>
      </c>
      <c r="BB24" s="30">
        <f t="shared" si="55"/>
        <v>0.00895833333333336</v>
      </c>
      <c r="BC24" s="31">
        <f t="shared" si="56"/>
        <v>0.00933159722222225</v>
      </c>
      <c r="BD24" s="59">
        <f t="shared" si="5"/>
        <v>0.02737268518518527</v>
      </c>
      <c r="BE24" s="60">
        <f t="shared" si="6"/>
        <v>0.06038165509259278</v>
      </c>
      <c r="BF24" s="61">
        <f t="shared" si="7"/>
        <v>0.00298611111111112</v>
      </c>
      <c r="BG24" s="62">
        <f t="shared" si="8"/>
        <v>0.12599895833333372</v>
      </c>
    </row>
    <row r="25" spans="1:59" s="36" customFormat="1" ht="15" customHeight="1" thickBot="1">
      <c r="A25" s="63">
        <v>0.00752314814814817</v>
      </c>
      <c r="B25" s="64">
        <v>3000</v>
      </c>
      <c r="C25" s="65">
        <f t="shared" si="0"/>
        <v>0</v>
      </c>
      <c r="D25" s="65">
        <f t="shared" si="1"/>
        <v>10</v>
      </c>
      <c r="E25" s="65">
        <f t="shared" si="2"/>
        <v>50</v>
      </c>
      <c r="F25" s="65">
        <f t="shared" si="3"/>
        <v>650</v>
      </c>
      <c r="G25" s="66">
        <f t="shared" si="4"/>
        <v>16.615384615384613</v>
      </c>
      <c r="H25" s="67">
        <f t="shared" si="9"/>
        <v>0.0004764660493827174</v>
      </c>
      <c r="I25" s="68">
        <f t="shared" si="10"/>
        <v>0.0005015432098765447</v>
      </c>
      <c r="J25" s="68">
        <f t="shared" si="11"/>
        <v>0.000526620370370372</v>
      </c>
      <c r="K25" s="68">
        <f t="shared" si="12"/>
        <v>0.0005516975308641991</v>
      </c>
      <c r="L25" s="68">
        <f t="shared" si="13"/>
        <v>0.0006018518518518535</v>
      </c>
      <c r="M25" s="69">
        <f t="shared" si="14"/>
        <v>0.0006269290123456808</v>
      </c>
      <c r="N25" s="67">
        <f t="shared" si="15"/>
        <v>0.0007146990740740761</v>
      </c>
      <c r="O25" s="68">
        <f t="shared" si="16"/>
        <v>0.000752314814814817</v>
      </c>
      <c r="P25" s="68">
        <f t="shared" si="17"/>
        <v>0.0007899305555555578</v>
      </c>
      <c r="Q25" s="68">
        <f t="shared" si="18"/>
        <v>0.0008275462962962988</v>
      </c>
      <c r="R25" s="68">
        <f t="shared" si="19"/>
        <v>0.0009027777777777803</v>
      </c>
      <c r="S25" s="69">
        <f t="shared" si="20"/>
        <v>0.0009403935185185212</v>
      </c>
      <c r="T25" s="67">
        <f t="shared" si="21"/>
        <v>0.0009529320987654348</v>
      </c>
      <c r="U25" s="68">
        <f t="shared" si="22"/>
        <v>0.0010030864197530893</v>
      </c>
      <c r="V25" s="68">
        <f t="shared" si="23"/>
        <v>0.001053240740740744</v>
      </c>
      <c r="W25" s="68">
        <f t="shared" si="24"/>
        <v>0.0011033950617283983</v>
      </c>
      <c r="X25" s="68">
        <f t="shared" si="25"/>
        <v>0.0011535493827160527</v>
      </c>
      <c r="Y25" s="68">
        <f t="shared" si="26"/>
        <v>0.001203703703703707</v>
      </c>
      <c r="Z25" s="69">
        <f t="shared" si="27"/>
        <v>0.0012538580246913616</v>
      </c>
      <c r="AA25" s="67">
        <f t="shared" si="28"/>
        <v>0.0012538580246913616</v>
      </c>
      <c r="AB25" s="68">
        <f t="shared" si="29"/>
        <v>0.001379243827160498</v>
      </c>
      <c r="AC25" s="68">
        <f t="shared" si="30"/>
        <v>0.001504629629629634</v>
      </c>
      <c r="AD25" s="69">
        <f t="shared" si="31"/>
        <v>0.001567322530864202</v>
      </c>
      <c r="AE25" s="67">
        <f t="shared" si="32"/>
        <v>0.0020061728395061786</v>
      </c>
      <c r="AF25" s="68">
        <f t="shared" si="33"/>
        <v>0.0022067901234567966</v>
      </c>
      <c r="AG25" s="68">
        <f t="shared" si="40"/>
        <v>0.002407407407407414</v>
      </c>
      <c r="AH25" s="69">
        <f t="shared" si="41"/>
        <v>0.0025077160493827233</v>
      </c>
      <c r="AI25" s="68">
        <f t="shared" si="42"/>
        <v>0.0025077160493827233</v>
      </c>
      <c r="AJ25" s="68">
        <f t="shared" si="34"/>
        <v>0.002758487654320996</v>
      </c>
      <c r="AK25" s="68">
        <f t="shared" si="43"/>
        <v>0.003009259259259268</v>
      </c>
      <c r="AL25" s="69">
        <f t="shared" si="44"/>
        <v>0.003134645061728404</v>
      </c>
      <c r="AM25" s="68">
        <f t="shared" si="45"/>
        <v>0.003009259259259268</v>
      </c>
      <c r="AN25" s="68">
        <f t="shared" si="35"/>
        <v>0.003310185185185195</v>
      </c>
      <c r="AO25" s="68">
        <f t="shared" si="46"/>
        <v>0.0036111111111111214</v>
      </c>
      <c r="AP25" s="69">
        <f t="shared" si="47"/>
        <v>0.0037615740740740847</v>
      </c>
      <c r="AQ25" s="68">
        <f t="shared" si="48"/>
        <v>0.003761574074074085</v>
      </c>
      <c r="AR25" s="68">
        <f t="shared" si="36"/>
        <v>0.004137731481481494</v>
      </c>
      <c r="AS25" s="68">
        <f t="shared" si="49"/>
        <v>0.004513888888888902</v>
      </c>
      <c r="AT25" s="69">
        <f t="shared" si="50"/>
        <v>0.0047019675925926065</v>
      </c>
      <c r="AU25" s="68">
        <f t="shared" si="51"/>
        <v>0.0050154320987654466</v>
      </c>
      <c r="AV25" s="68">
        <f t="shared" si="37"/>
        <v>0.005516975308641992</v>
      </c>
      <c r="AW25" s="68">
        <f t="shared" si="38"/>
        <v>0.005767746913580263</v>
      </c>
      <c r="AX25" s="68">
        <f t="shared" si="52"/>
        <v>0.006018518518518536</v>
      </c>
      <c r="AY25" s="69">
        <f t="shared" si="53"/>
        <v>0.006269290123456808</v>
      </c>
      <c r="AZ25" s="68">
        <f t="shared" si="54"/>
        <v>0.00752314814814817</v>
      </c>
      <c r="BA25" s="68">
        <f t="shared" si="39"/>
        <v>0.008275462962962988</v>
      </c>
      <c r="BB25" s="68">
        <f t="shared" si="55"/>
        <v>0.009027777777777805</v>
      </c>
      <c r="BC25" s="69">
        <f t="shared" si="56"/>
        <v>0.009403935185185213</v>
      </c>
      <c r="BD25" s="70">
        <f t="shared" si="5"/>
        <v>0.027584876543209957</v>
      </c>
      <c r="BE25" s="71">
        <f t="shared" si="6"/>
        <v>0.060849729938271785</v>
      </c>
      <c r="BF25" s="72">
        <f t="shared" si="7"/>
        <v>0.003009259259259268</v>
      </c>
      <c r="BG25" s="73">
        <f t="shared" si="8"/>
        <v>0.12697569444444481</v>
      </c>
    </row>
    <row r="26" spans="1:59" s="36" customFormat="1" ht="15" customHeight="1" thickBot="1">
      <c r="A26" s="74">
        <v>0.00758101851851854</v>
      </c>
      <c r="B26" s="75">
        <v>3000</v>
      </c>
      <c r="C26" s="76">
        <f t="shared" si="0"/>
        <v>0</v>
      </c>
      <c r="D26" s="76">
        <f t="shared" si="1"/>
        <v>10</v>
      </c>
      <c r="E26" s="76">
        <f t="shared" si="2"/>
        <v>55</v>
      </c>
      <c r="F26" s="76">
        <f t="shared" si="3"/>
        <v>655</v>
      </c>
      <c r="G26" s="77">
        <f t="shared" si="4"/>
        <v>16.48854961832061</v>
      </c>
      <c r="H26" s="78">
        <f t="shared" si="9"/>
        <v>0.00048013117283950753</v>
      </c>
      <c r="I26" s="79">
        <f t="shared" si="10"/>
        <v>0.0005054012345679027</v>
      </c>
      <c r="J26" s="79">
        <f t="shared" si="11"/>
        <v>0.0005306712962962979</v>
      </c>
      <c r="K26" s="79">
        <f t="shared" si="12"/>
        <v>0.000555941358024693</v>
      </c>
      <c r="L26" s="79">
        <f t="shared" si="13"/>
        <v>0.0006064814814814832</v>
      </c>
      <c r="M26" s="80">
        <f t="shared" si="14"/>
        <v>0.0006317515432098784</v>
      </c>
      <c r="N26" s="78">
        <f t="shared" si="15"/>
        <v>0.0007201967592592612</v>
      </c>
      <c r="O26" s="79">
        <f t="shared" si="16"/>
        <v>0.000758101851851854</v>
      </c>
      <c r="P26" s="79">
        <f t="shared" si="17"/>
        <v>0.0007960069444444467</v>
      </c>
      <c r="Q26" s="79">
        <f t="shared" si="18"/>
        <v>0.0008339120370370395</v>
      </c>
      <c r="R26" s="79">
        <f t="shared" si="19"/>
        <v>0.0009097222222222247</v>
      </c>
      <c r="S26" s="80">
        <f t="shared" si="20"/>
        <v>0.0009476273148148175</v>
      </c>
      <c r="T26" s="78">
        <f t="shared" si="21"/>
        <v>0.0009602623456790151</v>
      </c>
      <c r="U26" s="79">
        <f t="shared" si="22"/>
        <v>0.0010108024691358054</v>
      </c>
      <c r="V26" s="79">
        <f t="shared" si="23"/>
        <v>0.0010613425925925957</v>
      </c>
      <c r="W26" s="79">
        <f t="shared" si="24"/>
        <v>0.001111882716049386</v>
      </c>
      <c r="X26" s="79">
        <f t="shared" si="25"/>
        <v>0.0011624228395061761</v>
      </c>
      <c r="Y26" s="79">
        <f t="shared" si="26"/>
        <v>0.0012129629629629665</v>
      </c>
      <c r="Z26" s="80">
        <f t="shared" si="27"/>
        <v>0.0012635030864197568</v>
      </c>
      <c r="AA26" s="78">
        <f t="shared" si="28"/>
        <v>0.0012635030864197568</v>
      </c>
      <c r="AB26" s="79">
        <f t="shared" si="29"/>
        <v>0.0013898533950617326</v>
      </c>
      <c r="AC26" s="79">
        <f t="shared" si="30"/>
        <v>0.0015162037037037082</v>
      </c>
      <c r="AD26" s="80">
        <f t="shared" si="31"/>
        <v>0.001579378858024696</v>
      </c>
      <c r="AE26" s="78">
        <f t="shared" si="32"/>
        <v>0.0020216049382716108</v>
      </c>
      <c r="AF26" s="79">
        <f t="shared" si="33"/>
        <v>0.002223765432098772</v>
      </c>
      <c r="AG26" s="79">
        <f t="shared" si="40"/>
        <v>0.002425925925925933</v>
      </c>
      <c r="AH26" s="80">
        <f t="shared" si="41"/>
        <v>0.0025270061728395136</v>
      </c>
      <c r="AI26" s="79">
        <f t="shared" si="42"/>
        <v>0.002527006172839513</v>
      </c>
      <c r="AJ26" s="79">
        <f t="shared" si="34"/>
        <v>0.0027797067901234648</v>
      </c>
      <c r="AK26" s="79">
        <f t="shared" si="43"/>
        <v>0.0030324074074074155</v>
      </c>
      <c r="AL26" s="80">
        <f t="shared" si="44"/>
        <v>0.0031587577160493915</v>
      </c>
      <c r="AM26" s="79">
        <f t="shared" si="45"/>
        <v>0.003032407407407416</v>
      </c>
      <c r="AN26" s="79">
        <f t="shared" si="35"/>
        <v>0.003335648148148158</v>
      </c>
      <c r="AO26" s="79">
        <f t="shared" si="46"/>
        <v>0.003638888888888899</v>
      </c>
      <c r="AP26" s="80">
        <f t="shared" si="47"/>
        <v>0.00379050925925927</v>
      </c>
      <c r="AQ26" s="79">
        <f t="shared" si="48"/>
        <v>0.00379050925925927</v>
      </c>
      <c r="AR26" s="79">
        <f t="shared" si="36"/>
        <v>0.004169560185185197</v>
      </c>
      <c r="AS26" s="79">
        <f t="shared" si="49"/>
        <v>0.004548611111111124</v>
      </c>
      <c r="AT26" s="80">
        <f t="shared" si="50"/>
        <v>0.004738136574074087</v>
      </c>
      <c r="AU26" s="79">
        <f t="shared" si="51"/>
        <v>0.005054012345679026</v>
      </c>
      <c r="AV26" s="79">
        <f t="shared" si="37"/>
        <v>0.0055594135802469295</v>
      </c>
      <c r="AW26" s="79">
        <f t="shared" si="38"/>
        <v>0.00581211419753088</v>
      </c>
      <c r="AX26" s="79">
        <f t="shared" si="52"/>
        <v>0.006064814814814831</v>
      </c>
      <c r="AY26" s="80">
        <f t="shared" si="53"/>
        <v>0.006317515432098783</v>
      </c>
      <c r="AZ26" s="79">
        <f t="shared" si="54"/>
        <v>0.00758101851851854</v>
      </c>
      <c r="BA26" s="79">
        <f t="shared" si="39"/>
        <v>0.008339120370370394</v>
      </c>
      <c r="BB26" s="79">
        <f t="shared" si="55"/>
        <v>0.009097222222222248</v>
      </c>
      <c r="BC26" s="80">
        <f t="shared" si="56"/>
        <v>0.009476273148148175</v>
      </c>
      <c r="BD26" s="81">
        <f t="shared" si="5"/>
        <v>0.027797067901234648</v>
      </c>
      <c r="BE26" s="82">
        <f t="shared" si="6"/>
        <v>0.06131780478395079</v>
      </c>
      <c r="BF26" s="83">
        <f t="shared" si="7"/>
        <v>0.0030324074074074155</v>
      </c>
      <c r="BG26" s="84">
        <f t="shared" si="8"/>
        <v>0.12795243055555588</v>
      </c>
    </row>
    <row r="27" spans="1:59" s="36" customFormat="1" ht="15" customHeight="1">
      <c r="A27" s="85">
        <v>0.00763888888888891</v>
      </c>
      <c r="B27" s="86">
        <v>3000</v>
      </c>
      <c r="C27" s="87">
        <f t="shared" si="0"/>
        <v>0</v>
      </c>
      <c r="D27" s="87">
        <f t="shared" si="1"/>
        <v>11</v>
      </c>
      <c r="E27" s="87">
        <f t="shared" si="2"/>
        <v>0</v>
      </c>
      <c r="F27" s="87">
        <f t="shared" si="3"/>
        <v>660</v>
      </c>
      <c r="G27" s="88">
        <f t="shared" si="4"/>
        <v>16.363636363636367</v>
      </c>
      <c r="H27" s="89">
        <f t="shared" si="9"/>
        <v>0.00048379629629629765</v>
      </c>
      <c r="I27" s="90">
        <f t="shared" si="10"/>
        <v>0.0005092592592592607</v>
      </c>
      <c r="J27" s="90">
        <f t="shared" si="11"/>
        <v>0.0005347222222222238</v>
      </c>
      <c r="K27" s="90">
        <f t="shared" si="12"/>
        <v>0.0005601851851851869</v>
      </c>
      <c r="L27" s="90">
        <f t="shared" si="13"/>
        <v>0.0006111111111111128</v>
      </c>
      <c r="M27" s="91">
        <f t="shared" si="14"/>
        <v>0.0006365740740740759</v>
      </c>
      <c r="N27" s="89">
        <f t="shared" si="15"/>
        <v>0.0007256944444444466</v>
      </c>
      <c r="O27" s="90">
        <f t="shared" si="16"/>
        <v>0.0007638888888888911</v>
      </c>
      <c r="P27" s="90">
        <f t="shared" si="17"/>
        <v>0.0008020833333333356</v>
      </c>
      <c r="Q27" s="90">
        <f t="shared" si="18"/>
        <v>0.0008402777777777803</v>
      </c>
      <c r="R27" s="90">
        <f t="shared" si="19"/>
        <v>0.0009166666666666693</v>
      </c>
      <c r="S27" s="91">
        <f t="shared" si="20"/>
        <v>0.0009548611111111139</v>
      </c>
      <c r="T27" s="89">
        <f t="shared" si="21"/>
        <v>0.0009675925925925953</v>
      </c>
      <c r="U27" s="90">
        <f t="shared" si="22"/>
        <v>0.0010185185185185215</v>
      </c>
      <c r="V27" s="90">
        <f t="shared" si="23"/>
        <v>0.0010694444444444475</v>
      </c>
      <c r="W27" s="90">
        <f t="shared" si="24"/>
        <v>0.0011203703703703738</v>
      </c>
      <c r="X27" s="90">
        <f t="shared" si="25"/>
        <v>0.0011712962962962996</v>
      </c>
      <c r="Y27" s="90">
        <f t="shared" si="26"/>
        <v>0.0012222222222222257</v>
      </c>
      <c r="Z27" s="91">
        <f t="shared" si="27"/>
        <v>0.0012731481481481517</v>
      </c>
      <c r="AA27" s="89">
        <f t="shared" si="28"/>
        <v>0.0012731481481481517</v>
      </c>
      <c r="AB27" s="90">
        <f t="shared" si="29"/>
        <v>0.001400462962962967</v>
      </c>
      <c r="AC27" s="90">
        <f t="shared" si="30"/>
        <v>0.001527777777777782</v>
      </c>
      <c r="AD27" s="91">
        <f t="shared" si="31"/>
        <v>0.0015914351851851897</v>
      </c>
      <c r="AE27" s="89">
        <f t="shared" si="32"/>
        <v>0.002037037037037043</v>
      </c>
      <c r="AF27" s="90">
        <f t="shared" si="33"/>
        <v>0.0022407407407407476</v>
      </c>
      <c r="AG27" s="90">
        <f t="shared" si="40"/>
        <v>0.0024444444444444513</v>
      </c>
      <c r="AH27" s="91">
        <f t="shared" si="41"/>
        <v>0.0025462962962963034</v>
      </c>
      <c r="AI27" s="90">
        <f t="shared" si="42"/>
        <v>0.0025462962962963034</v>
      </c>
      <c r="AJ27" s="90">
        <f t="shared" si="34"/>
        <v>0.002800925925925934</v>
      </c>
      <c r="AK27" s="90">
        <f t="shared" si="43"/>
        <v>0.003055555555555564</v>
      </c>
      <c r="AL27" s="91">
        <f t="shared" si="44"/>
        <v>0.0031828703703703793</v>
      </c>
      <c r="AM27" s="90">
        <f t="shared" si="45"/>
        <v>0.0030555555555555644</v>
      </c>
      <c r="AN27" s="90">
        <f t="shared" si="35"/>
        <v>0.003361111111111121</v>
      </c>
      <c r="AO27" s="90">
        <f t="shared" si="46"/>
        <v>0.003666666666666677</v>
      </c>
      <c r="AP27" s="91">
        <f t="shared" si="47"/>
        <v>0.0038194444444444556</v>
      </c>
      <c r="AQ27" s="90">
        <f t="shared" si="48"/>
        <v>0.003819444444444455</v>
      </c>
      <c r="AR27" s="90">
        <f t="shared" si="36"/>
        <v>0.004201388888888901</v>
      </c>
      <c r="AS27" s="90">
        <f t="shared" si="49"/>
        <v>0.004583333333333346</v>
      </c>
      <c r="AT27" s="91">
        <f t="shared" si="50"/>
        <v>0.004774305555555569</v>
      </c>
      <c r="AU27" s="90">
        <f t="shared" si="51"/>
        <v>0.005092592592592607</v>
      </c>
      <c r="AV27" s="90">
        <f t="shared" si="37"/>
        <v>0.005601851851851868</v>
      </c>
      <c r="AW27" s="90">
        <f t="shared" si="38"/>
        <v>0.005856481481481497</v>
      </c>
      <c r="AX27" s="90">
        <f t="shared" si="52"/>
        <v>0.006111111111111128</v>
      </c>
      <c r="AY27" s="91">
        <f t="shared" si="53"/>
        <v>0.006365740740740759</v>
      </c>
      <c r="AZ27" s="90">
        <f t="shared" si="54"/>
        <v>0.00763888888888891</v>
      </c>
      <c r="BA27" s="90">
        <f t="shared" si="39"/>
        <v>0.008402777777777802</v>
      </c>
      <c r="BB27" s="90">
        <f t="shared" si="55"/>
        <v>0.009166666666666693</v>
      </c>
      <c r="BC27" s="91">
        <f t="shared" si="56"/>
        <v>0.009548611111111138</v>
      </c>
      <c r="BD27" s="92">
        <f t="shared" si="5"/>
        <v>0.02800925925925934</v>
      </c>
      <c r="BE27" s="93">
        <f t="shared" si="6"/>
        <v>0.0617858796296298</v>
      </c>
      <c r="BF27" s="94">
        <f t="shared" si="7"/>
        <v>0.003055555555555564</v>
      </c>
      <c r="BG27" s="95">
        <f t="shared" si="8"/>
        <v>0.128929166666667</v>
      </c>
    </row>
    <row r="28" spans="1:59" s="36" customFormat="1" ht="15" customHeight="1">
      <c r="A28" s="37">
        <v>0.00769675925925928</v>
      </c>
      <c r="B28" s="38">
        <v>3000</v>
      </c>
      <c r="C28" s="39">
        <f t="shared" si="0"/>
        <v>0</v>
      </c>
      <c r="D28" s="39">
        <f t="shared" si="1"/>
        <v>11</v>
      </c>
      <c r="E28" s="39">
        <f t="shared" si="2"/>
        <v>5</v>
      </c>
      <c r="F28" s="39">
        <f t="shared" si="3"/>
        <v>665</v>
      </c>
      <c r="G28" s="40">
        <f t="shared" si="4"/>
        <v>16.2406015037594</v>
      </c>
      <c r="H28" s="41">
        <f t="shared" si="9"/>
        <v>0.0004874614197530877</v>
      </c>
      <c r="I28" s="42">
        <f t="shared" si="10"/>
        <v>0.0005131172839506187</v>
      </c>
      <c r="J28" s="42">
        <f t="shared" si="11"/>
        <v>0.0005387731481481497</v>
      </c>
      <c r="K28" s="42">
        <f t="shared" si="12"/>
        <v>0.0005644290123456805</v>
      </c>
      <c r="L28" s="42">
        <f t="shared" si="13"/>
        <v>0.0006157407407407423</v>
      </c>
      <c r="M28" s="43">
        <f t="shared" si="14"/>
        <v>0.0006413966049382733</v>
      </c>
      <c r="N28" s="41">
        <f t="shared" si="15"/>
        <v>0.0007311921296296315</v>
      </c>
      <c r="O28" s="42">
        <f t="shared" si="16"/>
        <v>0.000769675925925928</v>
      </c>
      <c r="P28" s="42">
        <f t="shared" si="17"/>
        <v>0.0008081597222222244</v>
      </c>
      <c r="Q28" s="42">
        <f t="shared" si="18"/>
        <v>0.0008466435185185209</v>
      </c>
      <c r="R28" s="42">
        <f t="shared" si="19"/>
        <v>0.0009236111111111135</v>
      </c>
      <c r="S28" s="43">
        <f t="shared" si="20"/>
        <v>0.00096209490740741</v>
      </c>
      <c r="T28" s="41">
        <f t="shared" si="21"/>
        <v>0.0009749228395061754</v>
      </c>
      <c r="U28" s="42">
        <f t="shared" si="22"/>
        <v>0.0010262345679012373</v>
      </c>
      <c r="V28" s="42">
        <f t="shared" si="23"/>
        <v>0.0010775462962962993</v>
      </c>
      <c r="W28" s="42">
        <f t="shared" si="24"/>
        <v>0.001128858024691361</v>
      </c>
      <c r="X28" s="42">
        <f t="shared" si="25"/>
        <v>0.0011801697530864229</v>
      </c>
      <c r="Y28" s="42">
        <f t="shared" si="26"/>
        <v>0.0012314814814814847</v>
      </c>
      <c r="Z28" s="43">
        <f t="shared" si="27"/>
        <v>0.0012827932098765467</v>
      </c>
      <c r="AA28" s="41">
        <f t="shared" si="28"/>
        <v>0.0012827932098765467</v>
      </c>
      <c r="AB28" s="42">
        <f t="shared" si="29"/>
        <v>0.0014110725308642015</v>
      </c>
      <c r="AC28" s="42">
        <f t="shared" si="30"/>
        <v>0.001539351851851856</v>
      </c>
      <c r="AD28" s="43">
        <f t="shared" si="31"/>
        <v>0.0016034915123456833</v>
      </c>
      <c r="AE28" s="41">
        <f t="shared" si="32"/>
        <v>0.0020524691358024746</v>
      </c>
      <c r="AF28" s="42">
        <f t="shared" si="33"/>
        <v>0.002257716049382722</v>
      </c>
      <c r="AG28" s="42">
        <f t="shared" si="40"/>
        <v>0.0024629629629629693</v>
      </c>
      <c r="AH28" s="43">
        <f t="shared" si="41"/>
        <v>0.0025655864197530933</v>
      </c>
      <c r="AI28" s="42">
        <f t="shared" si="42"/>
        <v>0.0025655864197530933</v>
      </c>
      <c r="AJ28" s="42">
        <f t="shared" si="34"/>
        <v>0.002822145061728403</v>
      </c>
      <c r="AK28" s="42">
        <f t="shared" si="43"/>
        <v>0.003078703703703712</v>
      </c>
      <c r="AL28" s="43">
        <f t="shared" si="44"/>
        <v>0.0032069830246913666</v>
      </c>
      <c r="AM28" s="42">
        <f t="shared" si="45"/>
        <v>0.003078703703703712</v>
      </c>
      <c r="AN28" s="42">
        <f t="shared" si="35"/>
        <v>0.0033865740740740835</v>
      </c>
      <c r="AO28" s="42">
        <f t="shared" si="46"/>
        <v>0.003694444444444454</v>
      </c>
      <c r="AP28" s="43">
        <f t="shared" si="47"/>
        <v>0.00384837962962964</v>
      </c>
      <c r="AQ28" s="42">
        <f t="shared" si="48"/>
        <v>0.00384837962962964</v>
      </c>
      <c r="AR28" s="42">
        <f t="shared" si="36"/>
        <v>0.004233217592592604</v>
      </c>
      <c r="AS28" s="42">
        <f t="shared" si="49"/>
        <v>0.004618055555555568</v>
      </c>
      <c r="AT28" s="43">
        <f t="shared" si="50"/>
        <v>0.00481047453703705</v>
      </c>
      <c r="AU28" s="42">
        <f t="shared" si="51"/>
        <v>0.005131172839506187</v>
      </c>
      <c r="AV28" s="42">
        <f t="shared" si="37"/>
        <v>0.005644290123456806</v>
      </c>
      <c r="AW28" s="42">
        <f t="shared" si="38"/>
        <v>0.005900848765432114</v>
      </c>
      <c r="AX28" s="42">
        <f t="shared" si="52"/>
        <v>0.006157407407407424</v>
      </c>
      <c r="AY28" s="43">
        <f t="shared" si="53"/>
        <v>0.006413966049382733</v>
      </c>
      <c r="AZ28" s="42">
        <f t="shared" si="54"/>
        <v>0.00769675925925928</v>
      </c>
      <c r="BA28" s="42">
        <f t="shared" si="39"/>
        <v>0.008466435185185209</v>
      </c>
      <c r="BB28" s="42">
        <f t="shared" si="55"/>
        <v>0.009236111111111136</v>
      </c>
      <c r="BC28" s="43">
        <f t="shared" si="56"/>
        <v>0.0096209490740741</v>
      </c>
      <c r="BD28" s="44">
        <f t="shared" si="5"/>
        <v>0.02822145061728403</v>
      </c>
      <c r="BE28" s="45">
        <f t="shared" si="6"/>
        <v>0.062253954475308806</v>
      </c>
      <c r="BF28" s="46">
        <f t="shared" si="7"/>
        <v>0.003078703703703712</v>
      </c>
      <c r="BG28" s="47">
        <f t="shared" si="8"/>
        <v>0.12990590277777814</v>
      </c>
    </row>
    <row r="29" spans="1:59" s="36" customFormat="1" ht="15" customHeight="1">
      <c r="A29" s="48">
        <v>0.00775462962962965</v>
      </c>
      <c r="B29" s="49">
        <v>3000</v>
      </c>
      <c r="C29" s="50">
        <f t="shared" si="0"/>
        <v>0</v>
      </c>
      <c r="D29" s="50">
        <f t="shared" si="1"/>
        <v>11</v>
      </c>
      <c r="E29" s="50">
        <f t="shared" si="2"/>
        <v>10</v>
      </c>
      <c r="F29" s="50">
        <f t="shared" si="3"/>
        <v>670</v>
      </c>
      <c r="G29" s="51">
        <f t="shared" si="4"/>
        <v>16.119402985074625</v>
      </c>
      <c r="H29" s="52">
        <f t="shared" si="9"/>
        <v>0.0004911265432098778</v>
      </c>
      <c r="I29" s="53">
        <f t="shared" si="10"/>
        <v>0.0005169753086419767</v>
      </c>
      <c r="J29" s="53">
        <f t="shared" si="11"/>
        <v>0.0005428240740740756</v>
      </c>
      <c r="K29" s="53">
        <f t="shared" si="12"/>
        <v>0.0005686728395061744</v>
      </c>
      <c r="L29" s="53">
        <f t="shared" si="13"/>
        <v>0.000620370370370372</v>
      </c>
      <c r="M29" s="54">
        <f t="shared" si="14"/>
        <v>0.0006462191358024709</v>
      </c>
      <c r="N29" s="52">
        <f t="shared" si="15"/>
        <v>0.0007366898148148168</v>
      </c>
      <c r="O29" s="53">
        <f t="shared" si="16"/>
        <v>0.000775462962962965</v>
      </c>
      <c r="P29" s="53">
        <f t="shared" si="17"/>
        <v>0.0008142361111111132</v>
      </c>
      <c r="Q29" s="53">
        <f t="shared" si="18"/>
        <v>0.0008530092592592616</v>
      </c>
      <c r="R29" s="53">
        <f t="shared" si="19"/>
        <v>0.000930555555555558</v>
      </c>
      <c r="S29" s="54">
        <f t="shared" si="20"/>
        <v>0.0009693287037037062</v>
      </c>
      <c r="T29" s="52">
        <f t="shared" si="21"/>
        <v>0.0009822530864197557</v>
      </c>
      <c r="U29" s="53">
        <f t="shared" si="22"/>
        <v>0.0010339506172839534</v>
      </c>
      <c r="V29" s="53">
        <f t="shared" si="23"/>
        <v>0.0010856481481481511</v>
      </c>
      <c r="W29" s="53">
        <f t="shared" si="24"/>
        <v>0.0011373456790123488</v>
      </c>
      <c r="X29" s="53">
        <f t="shared" si="25"/>
        <v>0.0011890432098765464</v>
      </c>
      <c r="Y29" s="53">
        <f t="shared" si="26"/>
        <v>0.001240740740740744</v>
      </c>
      <c r="Z29" s="54">
        <f t="shared" si="27"/>
        <v>0.0012924382716049418</v>
      </c>
      <c r="AA29" s="52">
        <f t="shared" si="28"/>
        <v>0.0012924382716049418</v>
      </c>
      <c r="AB29" s="53">
        <f t="shared" si="29"/>
        <v>0.001421682098765436</v>
      </c>
      <c r="AC29" s="53">
        <f t="shared" si="30"/>
        <v>0.0015509259259259302</v>
      </c>
      <c r="AD29" s="54">
        <f t="shared" si="31"/>
        <v>0.0016155478395061772</v>
      </c>
      <c r="AE29" s="52">
        <f t="shared" si="32"/>
        <v>0.002067901234567907</v>
      </c>
      <c r="AF29" s="53">
        <f t="shared" si="33"/>
        <v>0.0022746913580246977</v>
      </c>
      <c r="AG29" s="53">
        <f t="shared" si="40"/>
        <v>0.002481481481481488</v>
      </c>
      <c r="AH29" s="54">
        <f t="shared" si="41"/>
        <v>0.0025848765432098836</v>
      </c>
      <c r="AI29" s="53">
        <f t="shared" si="42"/>
        <v>0.0025848765432098836</v>
      </c>
      <c r="AJ29" s="53">
        <f t="shared" si="34"/>
        <v>0.002843364197530872</v>
      </c>
      <c r="AK29" s="53">
        <f t="shared" si="43"/>
        <v>0.0031018518518518604</v>
      </c>
      <c r="AL29" s="54">
        <f t="shared" si="44"/>
        <v>0.0032310956790123544</v>
      </c>
      <c r="AM29" s="53">
        <f t="shared" si="45"/>
        <v>0.00310185185185186</v>
      </c>
      <c r="AN29" s="53">
        <f t="shared" si="35"/>
        <v>0.0034120370370370463</v>
      </c>
      <c r="AO29" s="53">
        <f t="shared" si="46"/>
        <v>0.003722222222222232</v>
      </c>
      <c r="AP29" s="54">
        <f t="shared" si="47"/>
        <v>0.0038773148148148247</v>
      </c>
      <c r="AQ29" s="53">
        <f t="shared" si="48"/>
        <v>0.003877314814814825</v>
      </c>
      <c r="AR29" s="53">
        <f t="shared" si="36"/>
        <v>0.0042650462962963084</v>
      </c>
      <c r="AS29" s="53">
        <f t="shared" si="49"/>
        <v>0.00465277777777779</v>
      </c>
      <c r="AT29" s="54">
        <f t="shared" si="50"/>
        <v>0.004846643518518531</v>
      </c>
      <c r="AU29" s="53">
        <f t="shared" si="51"/>
        <v>0.005169753086419767</v>
      </c>
      <c r="AV29" s="53">
        <f t="shared" si="37"/>
        <v>0.005686728395061744</v>
      </c>
      <c r="AW29" s="53">
        <f t="shared" si="38"/>
        <v>0.005945216049382732</v>
      </c>
      <c r="AX29" s="53">
        <f t="shared" si="52"/>
        <v>0.006203703703703721</v>
      </c>
      <c r="AY29" s="54">
        <f t="shared" si="53"/>
        <v>0.006462191358024709</v>
      </c>
      <c r="AZ29" s="53">
        <f t="shared" si="54"/>
        <v>0.00775462962962965</v>
      </c>
      <c r="BA29" s="53">
        <f t="shared" si="39"/>
        <v>0.008530092592592617</v>
      </c>
      <c r="BB29" s="53">
        <f t="shared" si="55"/>
        <v>0.00930555555555558</v>
      </c>
      <c r="BC29" s="54">
        <f t="shared" si="56"/>
        <v>0.009693287037037063</v>
      </c>
      <c r="BD29" s="55">
        <f t="shared" si="5"/>
        <v>0.02843364197530872</v>
      </c>
      <c r="BE29" s="56">
        <f t="shared" si="6"/>
        <v>0.06272202932098783</v>
      </c>
      <c r="BF29" s="57">
        <f t="shared" si="7"/>
        <v>0.0031018518518518604</v>
      </c>
      <c r="BG29" s="58">
        <f t="shared" si="8"/>
        <v>0.13088263888888926</v>
      </c>
    </row>
    <row r="30" spans="1:59" s="36" customFormat="1" ht="15" customHeight="1">
      <c r="A30" s="25">
        <v>0.00781250000000002</v>
      </c>
      <c r="B30" s="26">
        <v>3000</v>
      </c>
      <c r="C30" s="27">
        <f t="shared" si="0"/>
        <v>0</v>
      </c>
      <c r="D30" s="27">
        <f t="shared" si="1"/>
        <v>11</v>
      </c>
      <c r="E30" s="27">
        <f t="shared" si="2"/>
        <v>15</v>
      </c>
      <c r="F30" s="27">
        <f t="shared" si="3"/>
        <v>675</v>
      </c>
      <c r="G30" s="28">
        <f t="shared" si="4"/>
        <v>16</v>
      </c>
      <c r="H30" s="29">
        <f t="shared" si="9"/>
        <v>0.000494791666666668</v>
      </c>
      <c r="I30" s="30">
        <f t="shared" si="10"/>
        <v>0.0005208333333333347</v>
      </c>
      <c r="J30" s="30">
        <f t="shared" si="11"/>
        <v>0.0005468750000000015</v>
      </c>
      <c r="K30" s="30">
        <f t="shared" si="12"/>
        <v>0.0005729166666666683</v>
      </c>
      <c r="L30" s="30">
        <f t="shared" si="13"/>
        <v>0.0006250000000000016</v>
      </c>
      <c r="M30" s="31">
        <f t="shared" si="14"/>
        <v>0.0006510416666666685</v>
      </c>
      <c r="N30" s="29">
        <f t="shared" si="15"/>
        <v>0.000742187500000002</v>
      </c>
      <c r="O30" s="30">
        <f t="shared" si="16"/>
        <v>0.0007812500000000021</v>
      </c>
      <c r="P30" s="30">
        <f t="shared" si="17"/>
        <v>0.0008203125000000022</v>
      </c>
      <c r="Q30" s="30">
        <f t="shared" si="18"/>
        <v>0.0008593750000000024</v>
      </c>
      <c r="R30" s="30">
        <f t="shared" si="19"/>
        <v>0.0009375000000000025</v>
      </c>
      <c r="S30" s="31">
        <f t="shared" si="20"/>
        <v>0.0009765625000000026</v>
      </c>
      <c r="T30" s="29">
        <f t="shared" si="21"/>
        <v>0.000989583333333336</v>
      </c>
      <c r="U30" s="30">
        <f t="shared" si="22"/>
        <v>0.0010416666666666695</v>
      </c>
      <c r="V30" s="30">
        <f t="shared" si="23"/>
        <v>0.001093750000000003</v>
      </c>
      <c r="W30" s="30">
        <f t="shared" si="24"/>
        <v>0.0011458333333333366</v>
      </c>
      <c r="X30" s="30">
        <f t="shared" si="25"/>
        <v>0.0011979166666666698</v>
      </c>
      <c r="Y30" s="30">
        <f t="shared" si="26"/>
        <v>0.0012500000000000033</v>
      </c>
      <c r="Z30" s="31">
        <f t="shared" si="27"/>
        <v>0.001302083333333337</v>
      </c>
      <c r="AA30" s="29">
        <f t="shared" si="28"/>
        <v>0.001302083333333337</v>
      </c>
      <c r="AB30" s="30">
        <f t="shared" si="29"/>
        <v>0.0014322916666666707</v>
      </c>
      <c r="AC30" s="30">
        <f t="shared" si="30"/>
        <v>0.0015625000000000042</v>
      </c>
      <c r="AD30" s="31">
        <f t="shared" si="31"/>
        <v>0.0016276041666666713</v>
      </c>
      <c r="AE30" s="29">
        <f t="shared" si="32"/>
        <v>0.002083333333333339</v>
      </c>
      <c r="AF30" s="30">
        <f t="shared" si="33"/>
        <v>0.002291666666666673</v>
      </c>
      <c r="AG30" s="30">
        <f t="shared" si="40"/>
        <v>0.0025000000000000066</v>
      </c>
      <c r="AH30" s="31">
        <f t="shared" si="41"/>
        <v>0.002604166666666674</v>
      </c>
      <c r="AI30" s="30">
        <f t="shared" si="42"/>
        <v>0.0026041666666666735</v>
      </c>
      <c r="AJ30" s="30">
        <f t="shared" si="34"/>
        <v>0.002864583333333341</v>
      </c>
      <c r="AK30" s="30">
        <f t="shared" si="43"/>
        <v>0.003125000000000008</v>
      </c>
      <c r="AL30" s="31">
        <f t="shared" si="44"/>
        <v>0.0032552083333333417</v>
      </c>
      <c r="AM30" s="30">
        <f t="shared" si="45"/>
        <v>0.0031250000000000084</v>
      </c>
      <c r="AN30" s="30">
        <f t="shared" si="35"/>
        <v>0.0034375000000000096</v>
      </c>
      <c r="AO30" s="30">
        <f t="shared" si="46"/>
        <v>0.00375000000000001</v>
      </c>
      <c r="AP30" s="31">
        <f t="shared" si="47"/>
        <v>0.00390625000000001</v>
      </c>
      <c r="AQ30" s="30">
        <f t="shared" si="48"/>
        <v>0.00390625000000001</v>
      </c>
      <c r="AR30" s="30">
        <f t="shared" si="36"/>
        <v>0.004296875000000012</v>
      </c>
      <c r="AS30" s="30">
        <f t="shared" si="49"/>
        <v>0.004687500000000012</v>
      </c>
      <c r="AT30" s="31">
        <f t="shared" si="50"/>
        <v>0.004882812500000013</v>
      </c>
      <c r="AU30" s="30">
        <f t="shared" si="51"/>
        <v>0.005208333333333347</v>
      </c>
      <c r="AV30" s="30">
        <f t="shared" si="37"/>
        <v>0.005729166666666682</v>
      </c>
      <c r="AW30" s="30">
        <f t="shared" si="38"/>
        <v>0.0059895833333333485</v>
      </c>
      <c r="AX30" s="30">
        <f t="shared" si="52"/>
        <v>0.006250000000000016</v>
      </c>
      <c r="AY30" s="31">
        <f t="shared" si="53"/>
        <v>0.0065104166666666834</v>
      </c>
      <c r="AZ30" s="30">
        <f t="shared" si="54"/>
        <v>0.00781250000000002</v>
      </c>
      <c r="BA30" s="30">
        <f t="shared" si="39"/>
        <v>0.008593750000000023</v>
      </c>
      <c r="BB30" s="30">
        <f t="shared" si="55"/>
        <v>0.009375000000000024</v>
      </c>
      <c r="BC30" s="31">
        <f t="shared" si="56"/>
        <v>0.009765625000000026</v>
      </c>
      <c r="BD30" s="59">
        <f t="shared" si="5"/>
        <v>0.02864583333333341</v>
      </c>
      <c r="BE30" s="60">
        <f t="shared" si="6"/>
        <v>0.06319010416666683</v>
      </c>
      <c r="BF30" s="61">
        <f t="shared" si="7"/>
        <v>0.003125000000000008</v>
      </c>
      <c r="BG30" s="62">
        <f t="shared" si="8"/>
        <v>0.13185937500000033</v>
      </c>
    </row>
    <row r="31" spans="1:59" s="36" customFormat="1" ht="15" customHeight="1">
      <c r="A31" s="37">
        <v>0.00787037037037039</v>
      </c>
      <c r="B31" s="38">
        <v>3000</v>
      </c>
      <c r="C31" s="39">
        <f t="shared" si="0"/>
        <v>0</v>
      </c>
      <c r="D31" s="39">
        <f t="shared" si="1"/>
        <v>11</v>
      </c>
      <c r="E31" s="39">
        <f t="shared" si="2"/>
        <v>20</v>
      </c>
      <c r="F31" s="39">
        <f t="shared" si="3"/>
        <v>680</v>
      </c>
      <c r="G31" s="40">
        <f t="shared" si="4"/>
        <v>15.882352941176473</v>
      </c>
      <c r="H31" s="41">
        <f t="shared" si="9"/>
        <v>0.000498456790123458</v>
      </c>
      <c r="I31" s="42">
        <f t="shared" si="10"/>
        <v>0.0005246913580246927</v>
      </c>
      <c r="J31" s="42">
        <f t="shared" si="11"/>
        <v>0.0005509259259259274</v>
      </c>
      <c r="K31" s="42">
        <f t="shared" si="12"/>
        <v>0.000577160493827162</v>
      </c>
      <c r="L31" s="42">
        <f t="shared" si="13"/>
        <v>0.0006296296296296311</v>
      </c>
      <c r="M31" s="43">
        <f t="shared" si="14"/>
        <v>0.0006558641975308658</v>
      </c>
      <c r="N31" s="41">
        <f t="shared" si="15"/>
        <v>0.0007476851851851871</v>
      </c>
      <c r="O31" s="42">
        <f t="shared" si="16"/>
        <v>0.000787037037037039</v>
      </c>
      <c r="P31" s="42">
        <f t="shared" si="17"/>
        <v>0.0008263888888888909</v>
      </c>
      <c r="Q31" s="42">
        <f t="shared" si="18"/>
        <v>0.000865740740740743</v>
      </c>
      <c r="R31" s="42">
        <f t="shared" si="19"/>
        <v>0.0009444444444444468</v>
      </c>
      <c r="S31" s="43">
        <f t="shared" si="20"/>
        <v>0.0009837962962962988</v>
      </c>
      <c r="T31" s="41">
        <f t="shared" si="21"/>
        <v>0.000996913580246916</v>
      </c>
      <c r="U31" s="42">
        <f t="shared" si="22"/>
        <v>0.0010493827160493853</v>
      </c>
      <c r="V31" s="42">
        <f t="shared" si="23"/>
        <v>0.0011018518518518547</v>
      </c>
      <c r="W31" s="42">
        <f t="shared" si="24"/>
        <v>0.001154320987654324</v>
      </c>
      <c r="X31" s="42">
        <f t="shared" si="25"/>
        <v>0.001206790123456793</v>
      </c>
      <c r="Y31" s="42">
        <f t="shared" si="26"/>
        <v>0.0012592592592592623</v>
      </c>
      <c r="Z31" s="43">
        <f t="shared" si="27"/>
        <v>0.0013117283950617317</v>
      </c>
      <c r="AA31" s="41">
        <f t="shared" si="28"/>
        <v>0.0013117283950617317</v>
      </c>
      <c r="AB31" s="42">
        <f t="shared" si="29"/>
        <v>0.001442901234567905</v>
      </c>
      <c r="AC31" s="42">
        <f t="shared" si="30"/>
        <v>0.001574074074074078</v>
      </c>
      <c r="AD31" s="43">
        <f t="shared" si="31"/>
        <v>0.0016396604938271645</v>
      </c>
      <c r="AE31" s="41">
        <f t="shared" si="32"/>
        <v>0.0020987654320987707</v>
      </c>
      <c r="AF31" s="42">
        <f t="shared" si="33"/>
        <v>0.002308641975308648</v>
      </c>
      <c r="AG31" s="42">
        <f t="shared" si="40"/>
        <v>0.0025185185185185245</v>
      </c>
      <c r="AH31" s="43">
        <f t="shared" si="41"/>
        <v>0.0026234567901234633</v>
      </c>
      <c r="AI31" s="42">
        <f t="shared" si="42"/>
        <v>0.0026234567901234633</v>
      </c>
      <c r="AJ31" s="42">
        <f t="shared" si="34"/>
        <v>0.00288580246913581</v>
      </c>
      <c r="AK31" s="42">
        <f t="shared" si="43"/>
        <v>0.003148148148148156</v>
      </c>
      <c r="AL31" s="43">
        <f t="shared" si="44"/>
        <v>0.003279320987654329</v>
      </c>
      <c r="AM31" s="42">
        <f t="shared" si="45"/>
        <v>0.003148148148148156</v>
      </c>
      <c r="AN31" s="42">
        <f t="shared" si="35"/>
        <v>0.003462962962962972</v>
      </c>
      <c r="AO31" s="42">
        <f t="shared" si="46"/>
        <v>0.003777777777777787</v>
      </c>
      <c r="AP31" s="43">
        <f t="shared" si="47"/>
        <v>0.003935185185185195</v>
      </c>
      <c r="AQ31" s="42">
        <f t="shared" si="48"/>
        <v>0.003935185185185195</v>
      </c>
      <c r="AR31" s="42">
        <f t="shared" si="36"/>
        <v>0.004328703703703715</v>
      </c>
      <c r="AS31" s="42">
        <f t="shared" si="49"/>
        <v>0.004722222222222234</v>
      </c>
      <c r="AT31" s="43">
        <f t="shared" si="50"/>
        <v>0.004918981481481494</v>
      </c>
      <c r="AU31" s="42">
        <f t="shared" si="51"/>
        <v>0.005246913580246927</v>
      </c>
      <c r="AV31" s="42">
        <f t="shared" si="37"/>
        <v>0.00577160493827162</v>
      </c>
      <c r="AW31" s="42">
        <f t="shared" si="38"/>
        <v>0.006033950617283965</v>
      </c>
      <c r="AX31" s="42">
        <f t="shared" si="52"/>
        <v>0.006296296296296312</v>
      </c>
      <c r="AY31" s="43">
        <f t="shared" si="53"/>
        <v>0.006558641975308658</v>
      </c>
      <c r="AZ31" s="42">
        <f t="shared" si="54"/>
        <v>0.00787037037037039</v>
      </c>
      <c r="BA31" s="42">
        <f t="shared" si="39"/>
        <v>0.00865740740740743</v>
      </c>
      <c r="BB31" s="42">
        <f t="shared" si="55"/>
        <v>0.009444444444444469</v>
      </c>
      <c r="BC31" s="43">
        <f t="shared" si="56"/>
        <v>0.009837962962962988</v>
      </c>
      <c r="BD31" s="44">
        <f t="shared" si="5"/>
        <v>0.0288580246913581</v>
      </c>
      <c r="BE31" s="45">
        <f t="shared" si="6"/>
        <v>0.06365817901234584</v>
      </c>
      <c r="BF31" s="46">
        <f t="shared" si="7"/>
        <v>0.003148148148148156</v>
      </c>
      <c r="BG31" s="47">
        <f t="shared" si="8"/>
        <v>0.13283611111111143</v>
      </c>
    </row>
    <row r="32" spans="1:59" s="36" customFormat="1" ht="15" customHeight="1">
      <c r="A32" s="48">
        <v>0.00792824074074077</v>
      </c>
      <c r="B32" s="49">
        <v>3000</v>
      </c>
      <c r="C32" s="50">
        <f t="shared" si="0"/>
        <v>0</v>
      </c>
      <c r="D32" s="50">
        <f t="shared" si="1"/>
        <v>11</v>
      </c>
      <c r="E32" s="50">
        <f t="shared" si="2"/>
        <v>25</v>
      </c>
      <c r="F32" s="50">
        <f t="shared" si="3"/>
        <v>685</v>
      </c>
      <c r="G32" s="51">
        <f t="shared" si="4"/>
        <v>15.766423357664234</v>
      </c>
      <c r="H32" s="52">
        <f t="shared" si="9"/>
        <v>0.0005021219135802488</v>
      </c>
      <c r="I32" s="53">
        <f t="shared" si="10"/>
        <v>0.0005285493827160514</v>
      </c>
      <c r="J32" s="53">
        <f t="shared" si="11"/>
        <v>0.0005549768518518539</v>
      </c>
      <c r="K32" s="53">
        <f t="shared" si="12"/>
        <v>0.0005814043209876566</v>
      </c>
      <c r="L32" s="53">
        <f t="shared" si="13"/>
        <v>0.0006342592592592616</v>
      </c>
      <c r="M32" s="54">
        <f t="shared" si="14"/>
        <v>0.0006606867283950642</v>
      </c>
      <c r="N32" s="52">
        <f t="shared" si="15"/>
        <v>0.0007531828703703732</v>
      </c>
      <c r="O32" s="53">
        <f t="shared" si="16"/>
        <v>0.0007928240740740771</v>
      </c>
      <c r="P32" s="53">
        <f t="shared" si="17"/>
        <v>0.0008324652777777809</v>
      </c>
      <c r="Q32" s="53">
        <f t="shared" si="18"/>
        <v>0.0008721064814814849</v>
      </c>
      <c r="R32" s="53">
        <f t="shared" si="19"/>
        <v>0.0009513888888888925</v>
      </c>
      <c r="S32" s="54">
        <f t="shared" si="20"/>
        <v>0.0009910300925925963</v>
      </c>
      <c r="T32" s="52">
        <f t="shared" si="21"/>
        <v>0.0010042438271604976</v>
      </c>
      <c r="U32" s="53">
        <f t="shared" si="22"/>
        <v>0.0010570987654321027</v>
      </c>
      <c r="V32" s="53">
        <f t="shared" si="23"/>
        <v>0.0011099537037037078</v>
      </c>
      <c r="W32" s="53">
        <f t="shared" si="24"/>
        <v>0.0011628086419753132</v>
      </c>
      <c r="X32" s="53">
        <f t="shared" si="25"/>
        <v>0.001215663580246918</v>
      </c>
      <c r="Y32" s="53">
        <f t="shared" si="26"/>
        <v>0.0012685185185185232</v>
      </c>
      <c r="Z32" s="54">
        <f t="shared" si="27"/>
        <v>0.0013213734567901283</v>
      </c>
      <c r="AA32" s="52">
        <f t="shared" si="28"/>
        <v>0.0013213734567901283</v>
      </c>
      <c r="AB32" s="53">
        <f t="shared" si="29"/>
        <v>0.0014535108024691414</v>
      </c>
      <c r="AC32" s="53">
        <f t="shared" si="30"/>
        <v>0.001585648148148154</v>
      </c>
      <c r="AD32" s="54">
        <f t="shared" si="31"/>
        <v>0.0016517168209876604</v>
      </c>
      <c r="AE32" s="52">
        <f t="shared" si="32"/>
        <v>0.0021141975308642054</v>
      </c>
      <c r="AF32" s="53">
        <f t="shared" si="33"/>
        <v>0.0023256172839506263</v>
      </c>
      <c r="AG32" s="53">
        <f t="shared" si="40"/>
        <v>0.0025370370370370464</v>
      </c>
      <c r="AH32" s="54">
        <f t="shared" si="41"/>
        <v>0.0026427469135802567</v>
      </c>
      <c r="AI32" s="53">
        <f t="shared" si="42"/>
        <v>0.0026427469135802567</v>
      </c>
      <c r="AJ32" s="53">
        <f t="shared" si="34"/>
        <v>0.0029070216049382827</v>
      </c>
      <c r="AK32" s="53">
        <f t="shared" si="43"/>
        <v>0.003171296296296308</v>
      </c>
      <c r="AL32" s="54">
        <f t="shared" si="44"/>
        <v>0.0033034336419753207</v>
      </c>
      <c r="AM32" s="53">
        <f t="shared" si="45"/>
        <v>0.0031712962962963083</v>
      </c>
      <c r="AN32" s="53">
        <f t="shared" si="35"/>
        <v>0.0034884259259259395</v>
      </c>
      <c r="AO32" s="53">
        <f t="shared" si="46"/>
        <v>0.00380555555555557</v>
      </c>
      <c r="AP32" s="54">
        <f t="shared" si="47"/>
        <v>0.003964120370370385</v>
      </c>
      <c r="AQ32" s="53">
        <f t="shared" si="48"/>
        <v>0.003964120370370385</v>
      </c>
      <c r="AR32" s="53">
        <f t="shared" si="36"/>
        <v>0.004360532407407424</v>
      </c>
      <c r="AS32" s="53">
        <f t="shared" si="49"/>
        <v>0.004756944444444462</v>
      </c>
      <c r="AT32" s="54">
        <f t="shared" si="50"/>
        <v>0.0049551504629629815</v>
      </c>
      <c r="AU32" s="53">
        <f t="shared" si="51"/>
        <v>0.005285493827160513</v>
      </c>
      <c r="AV32" s="53">
        <f t="shared" si="37"/>
        <v>0.005814043209876565</v>
      </c>
      <c r="AW32" s="53">
        <f t="shared" si="38"/>
        <v>0.00607831790123459</v>
      </c>
      <c r="AX32" s="53">
        <f t="shared" si="52"/>
        <v>0.006342592592592616</v>
      </c>
      <c r="AY32" s="54">
        <f t="shared" si="53"/>
        <v>0.006606867283950641</v>
      </c>
      <c r="AZ32" s="53">
        <f t="shared" si="54"/>
        <v>0.00792824074074077</v>
      </c>
      <c r="BA32" s="53">
        <f t="shared" si="39"/>
        <v>0.008721064814814848</v>
      </c>
      <c r="BB32" s="53">
        <f t="shared" si="55"/>
        <v>0.009513888888888924</v>
      </c>
      <c r="BC32" s="54">
        <f t="shared" si="56"/>
        <v>0.009910300925925963</v>
      </c>
      <c r="BD32" s="55">
        <f t="shared" si="5"/>
        <v>0.029070216049382827</v>
      </c>
      <c r="BE32" s="56">
        <f t="shared" si="6"/>
        <v>0.06412625385802494</v>
      </c>
      <c r="BF32" s="57">
        <f t="shared" si="7"/>
        <v>0.003171296296296308</v>
      </c>
      <c r="BG32" s="58">
        <f t="shared" si="8"/>
        <v>0.13381284722222272</v>
      </c>
    </row>
    <row r="33" spans="1:59" s="36" customFormat="1" ht="15" customHeight="1">
      <c r="A33" s="25">
        <v>0.00798611111111114</v>
      </c>
      <c r="B33" s="26">
        <v>3000</v>
      </c>
      <c r="C33" s="27">
        <f t="shared" si="0"/>
        <v>0</v>
      </c>
      <c r="D33" s="27">
        <f t="shared" si="1"/>
        <v>11</v>
      </c>
      <c r="E33" s="27">
        <f t="shared" si="2"/>
        <v>30</v>
      </c>
      <c r="F33" s="27">
        <f t="shared" si="3"/>
        <v>690</v>
      </c>
      <c r="G33" s="28">
        <f t="shared" si="4"/>
        <v>15.652173913043478</v>
      </c>
      <c r="H33" s="29">
        <f>I33*0.95</f>
        <v>0.0005057870370370387</v>
      </c>
      <c r="I33" s="30">
        <f t="shared" si="10"/>
        <v>0.0005324074074074093</v>
      </c>
      <c r="J33" s="30">
        <f t="shared" si="11"/>
        <v>0.0005590277777777798</v>
      </c>
      <c r="K33" s="30">
        <f t="shared" si="12"/>
        <v>0.0005856481481481502</v>
      </c>
      <c r="L33" s="30">
        <f t="shared" si="13"/>
        <v>0.0006388888888888911</v>
      </c>
      <c r="M33" s="31">
        <f t="shared" si="14"/>
        <v>0.0006655092592592616</v>
      </c>
      <c r="N33" s="29">
        <f t="shared" si="15"/>
        <v>0.0007586805555555581</v>
      </c>
      <c r="O33" s="30">
        <f t="shared" si="16"/>
        <v>0.0007986111111111139</v>
      </c>
      <c r="P33" s="30">
        <f t="shared" si="17"/>
        <v>0.0008385416666666696</v>
      </c>
      <c r="Q33" s="30">
        <f t="shared" si="18"/>
        <v>0.0008784722222222254</v>
      </c>
      <c r="R33" s="30">
        <f t="shared" si="19"/>
        <v>0.0009583333333333366</v>
      </c>
      <c r="S33" s="31">
        <f t="shared" si="20"/>
        <v>0.0009982638888888923</v>
      </c>
      <c r="T33" s="29">
        <f t="shared" si="21"/>
        <v>0.0010115740740740775</v>
      </c>
      <c r="U33" s="30">
        <f t="shared" si="22"/>
        <v>0.0010648148148148186</v>
      </c>
      <c r="V33" s="30">
        <f t="shared" si="23"/>
        <v>0.0011180555555555596</v>
      </c>
      <c r="W33" s="30">
        <f t="shared" si="24"/>
        <v>0.0011712962962963005</v>
      </c>
      <c r="X33" s="30">
        <f t="shared" si="25"/>
        <v>0.0012245370370370413</v>
      </c>
      <c r="Y33" s="30">
        <f t="shared" si="26"/>
        <v>0.0012777777777777822</v>
      </c>
      <c r="Z33" s="31">
        <f t="shared" si="27"/>
        <v>0.0013310185185185233</v>
      </c>
      <c r="AA33" s="29">
        <f t="shared" si="28"/>
        <v>0.0013310185185185233</v>
      </c>
      <c r="AB33" s="30">
        <f t="shared" si="29"/>
        <v>0.0014641203703703756</v>
      </c>
      <c r="AC33" s="30">
        <f t="shared" si="30"/>
        <v>0.001597222222222228</v>
      </c>
      <c r="AD33" s="31">
        <f t="shared" si="31"/>
        <v>0.001663773148148154</v>
      </c>
      <c r="AE33" s="29">
        <f t="shared" si="32"/>
        <v>0.002129629629629637</v>
      </c>
      <c r="AF33" s="30">
        <f t="shared" si="33"/>
        <v>0.002342592592592601</v>
      </c>
      <c r="AG33" s="30">
        <f t="shared" si="40"/>
        <v>0.0025555555555555644</v>
      </c>
      <c r="AH33" s="31">
        <f t="shared" si="41"/>
        <v>0.0026620370370370465</v>
      </c>
      <c r="AI33" s="30">
        <f t="shared" si="42"/>
        <v>0.0026620370370370465</v>
      </c>
      <c r="AJ33" s="30">
        <f t="shared" si="34"/>
        <v>0.002928240740740751</v>
      </c>
      <c r="AK33" s="30">
        <f t="shared" si="43"/>
        <v>0.003194444444444456</v>
      </c>
      <c r="AL33" s="31">
        <f t="shared" si="44"/>
        <v>0.003327546296296308</v>
      </c>
      <c r="AM33" s="30">
        <f t="shared" si="45"/>
        <v>0.0031944444444444555</v>
      </c>
      <c r="AN33" s="30">
        <f t="shared" si="35"/>
        <v>0.0035138888888889015</v>
      </c>
      <c r="AO33" s="30">
        <f t="shared" si="46"/>
        <v>0.0038333333333333466</v>
      </c>
      <c r="AP33" s="31">
        <f t="shared" si="47"/>
        <v>0.003993055555555569</v>
      </c>
      <c r="AQ33" s="30">
        <f t="shared" si="48"/>
        <v>0.00399305555555557</v>
      </c>
      <c r="AR33" s="30">
        <f t="shared" si="36"/>
        <v>0.004392361111111127</v>
      </c>
      <c r="AS33" s="30">
        <f t="shared" si="49"/>
        <v>0.004791666666666684</v>
      </c>
      <c r="AT33" s="31">
        <f t="shared" si="50"/>
        <v>0.004991319444444462</v>
      </c>
      <c r="AU33" s="30">
        <f t="shared" si="51"/>
        <v>0.005324074074074093</v>
      </c>
      <c r="AV33" s="30">
        <f t="shared" si="37"/>
        <v>0.005856481481481502</v>
      </c>
      <c r="AW33" s="30">
        <f t="shared" si="38"/>
        <v>0.006122685185185207</v>
      </c>
      <c r="AX33" s="30">
        <f t="shared" si="52"/>
        <v>0.006388888888888912</v>
      </c>
      <c r="AY33" s="31">
        <f t="shared" si="53"/>
        <v>0.006655092592592616</v>
      </c>
      <c r="AZ33" s="30">
        <f t="shared" si="54"/>
        <v>0.00798611111111114</v>
      </c>
      <c r="BA33" s="30">
        <f t="shared" si="39"/>
        <v>0.008784722222222255</v>
      </c>
      <c r="BB33" s="30">
        <f t="shared" si="55"/>
        <v>0.009583333333333367</v>
      </c>
      <c r="BC33" s="31">
        <f t="shared" si="56"/>
        <v>0.009982638888888925</v>
      </c>
      <c r="BD33" s="59">
        <f t="shared" si="5"/>
        <v>0.029282407407407514</v>
      </c>
      <c r="BE33" s="60">
        <f t="shared" si="6"/>
        <v>0.06459432870370393</v>
      </c>
      <c r="BF33" s="61">
        <f t="shared" si="7"/>
        <v>0.003194444444444456</v>
      </c>
      <c r="BG33" s="62">
        <f t="shared" si="8"/>
        <v>0.13478958333333382</v>
      </c>
    </row>
    <row r="34" spans="1:59" s="36" customFormat="1" ht="15" customHeight="1">
      <c r="A34" s="37">
        <v>0.00804398148148151</v>
      </c>
      <c r="B34" s="38">
        <v>3000</v>
      </c>
      <c r="C34" s="39">
        <f t="shared" si="0"/>
        <v>0</v>
      </c>
      <c r="D34" s="39">
        <f t="shared" si="1"/>
        <v>11</v>
      </c>
      <c r="E34" s="39">
        <f t="shared" si="2"/>
        <v>35</v>
      </c>
      <c r="F34" s="39">
        <f t="shared" si="3"/>
        <v>695</v>
      </c>
      <c r="G34" s="40">
        <f t="shared" si="4"/>
        <v>15.53956834532374</v>
      </c>
      <c r="H34" s="41">
        <f t="shared" si="9"/>
        <v>0.0005094521604938289</v>
      </c>
      <c r="I34" s="42">
        <f t="shared" si="10"/>
        <v>0.0005362654320987673</v>
      </c>
      <c r="J34" s="42">
        <f t="shared" si="11"/>
        <v>0.0005630787037037057</v>
      </c>
      <c r="K34" s="42">
        <f t="shared" si="12"/>
        <v>0.0005898919753086441</v>
      </c>
      <c r="L34" s="42">
        <f t="shared" si="13"/>
        <v>0.0006435185185185208</v>
      </c>
      <c r="M34" s="43">
        <f t="shared" si="14"/>
        <v>0.0006703317901234592</v>
      </c>
      <c r="N34" s="41">
        <f t="shared" si="15"/>
        <v>0.0007641782407407434</v>
      </c>
      <c r="O34" s="42">
        <f t="shared" si="16"/>
        <v>0.000804398148148151</v>
      </c>
      <c r="P34" s="42">
        <f t="shared" si="17"/>
        <v>0.0008446180555555585</v>
      </c>
      <c r="Q34" s="42">
        <f t="shared" si="18"/>
        <v>0.0008848379629629662</v>
      </c>
      <c r="R34" s="42">
        <f t="shared" si="19"/>
        <v>0.0009652777777777812</v>
      </c>
      <c r="S34" s="43">
        <f t="shared" si="20"/>
        <v>0.0010054976851851887</v>
      </c>
      <c r="T34" s="41">
        <f t="shared" si="21"/>
        <v>0.0010189043209876578</v>
      </c>
      <c r="U34" s="42">
        <f t="shared" si="22"/>
        <v>0.0010725308641975346</v>
      </c>
      <c r="V34" s="42">
        <f t="shared" si="23"/>
        <v>0.0011261574074074114</v>
      </c>
      <c r="W34" s="42">
        <f t="shared" si="24"/>
        <v>0.0011797839506172882</v>
      </c>
      <c r="X34" s="42">
        <f t="shared" si="25"/>
        <v>0.0012334104938271648</v>
      </c>
      <c r="Y34" s="42">
        <f t="shared" si="26"/>
        <v>0.0012870370370370416</v>
      </c>
      <c r="Z34" s="43">
        <f t="shared" si="27"/>
        <v>0.0013406635802469184</v>
      </c>
      <c r="AA34" s="41">
        <f t="shared" si="28"/>
        <v>0.0013406635802469184</v>
      </c>
      <c r="AB34" s="42">
        <f t="shared" si="29"/>
        <v>0.0014747299382716103</v>
      </c>
      <c r="AC34" s="42">
        <f t="shared" si="30"/>
        <v>0.001608796296296302</v>
      </c>
      <c r="AD34" s="43">
        <f t="shared" si="31"/>
        <v>0.0016758294753086481</v>
      </c>
      <c r="AE34" s="41">
        <f t="shared" si="32"/>
        <v>0.0021450617283950693</v>
      </c>
      <c r="AF34" s="42">
        <f t="shared" si="33"/>
        <v>0.0023595679012345765</v>
      </c>
      <c r="AG34" s="42">
        <f t="shared" si="40"/>
        <v>0.0025740740740740832</v>
      </c>
      <c r="AH34" s="43">
        <f t="shared" si="41"/>
        <v>0.002681327160493837</v>
      </c>
      <c r="AI34" s="42">
        <f t="shared" si="42"/>
        <v>0.0026813271604938364</v>
      </c>
      <c r="AJ34" s="42">
        <f t="shared" si="34"/>
        <v>0.00294945987654322</v>
      </c>
      <c r="AK34" s="42">
        <f t="shared" si="43"/>
        <v>0.0032175925925926035</v>
      </c>
      <c r="AL34" s="43">
        <f t="shared" si="44"/>
        <v>0.0033516589506172954</v>
      </c>
      <c r="AM34" s="42">
        <f t="shared" si="45"/>
        <v>0.003217592592592604</v>
      </c>
      <c r="AN34" s="42">
        <f t="shared" si="35"/>
        <v>0.0035393518518518647</v>
      </c>
      <c r="AO34" s="42">
        <f t="shared" si="46"/>
        <v>0.0038611111111111246</v>
      </c>
      <c r="AP34" s="43">
        <f t="shared" si="47"/>
        <v>0.004021990740740755</v>
      </c>
      <c r="AQ34" s="42">
        <f t="shared" si="48"/>
        <v>0.004021990740740755</v>
      </c>
      <c r="AR34" s="42">
        <f t="shared" si="36"/>
        <v>0.0044241898148148304</v>
      </c>
      <c r="AS34" s="42">
        <f t="shared" si="49"/>
        <v>0.004826388888888905</v>
      </c>
      <c r="AT34" s="43">
        <f t="shared" si="50"/>
        <v>0.005027488425925944</v>
      </c>
      <c r="AU34" s="42">
        <f t="shared" si="51"/>
        <v>0.005362654320987673</v>
      </c>
      <c r="AV34" s="42">
        <f t="shared" si="37"/>
        <v>0.00589891975308644</v>
      </c>
      <c r="AW34" s="42">
        <f t="shared" si="38"/>
        <v>0.006167052469135823</v>
      </c>
      <c r="AX34" s="42">
        <f t="shared" si="52"/>
        <v>0.006435185185185207</v>
      </c>
      <c r="AY34" s="43">
        <f t="shared" si="53"/>
        <v>0.006703317901234591</v>
      </c>
      <c r="AZ34" s="42">
        <f t="shared" si="54"/>
        <v>0.00804398148148151</v>
      </c>
      <c r="BA34" s="42">
        <f t="shared" si="39"/>
        <v>0.008848379629629661</v>
      </c>
      <c r="BB34" s="42">
        <f t="shared" si="55"/>
        <v>0.00965277777777781</v>
      </c>
      <c r="BC34" s="43">
        <f t="shared" si="56"/>
        <v>0.010054976851851888</v>
      </c>
      <c r="BD34" s="44">
        <f t="shared" si="5"/>
        <v>0.0294945987654322</v>
      </c>
      <c r="BE34" s="45">
        <f t="shared" si="6"/>
        <v>0.06506240354938293</v>
      </c>
      <c r="BF34" s="46">
        <f t="shared" si="7"/>
        <v>0.0032175925925926035</v>
      </c>
      <c r="BG34" s="47">
        <f t="shared" si="8"/>
        <v>0.1357663194444449</v>
      </c>
    </row>
    <row r="35" spans="1:59" s="36" customFormat="1" ht="15" customHeight="1">
      <c r="A35" s="48">
        <v>0.00810185185185188</v>
      </c>
      <c r="B35" s="49">
        <v>3000</v>
      </c>
      <c r="C35" s="50">
        <f t="shared" si="0"/>
        <v>0</v>
      </c>
      <c r="D35" s="50">
        <f t="shared" si="1"/>
        <v>11</v>
      </c>
      <c r="E35" s="50">
        <f t="shared" si="2"/>
        <v>40</v>
      </c>
      <c r="F35" s="50">
        <f t="shared" si="3"/>
        <v>700</v>
      </c>
      <c r="G35" s="51">
        <f t="shared" si="4"/>
        <v>15.428571428571429</v>
      </c>
      <c r="H35" s="52">
        <f t="shared" si="9"/>
        <v>0.000513117283950619</v>
      </c>
      <c r="I35" s="53">
        <f t="shared" si="10"/>
        <v>0.0005401234567901252</v>
      </c>
      <c r="J35" s="53">
        <f t="shared" si="11"/>
        <v>0.0005671296296296315</v>
      </c>
      <c r="K35" s="53">
        <f t="shared" si="12"/>
        <v>0.0005941358024691378</v>
      </c>
      <c r="L35" s="53">
        <f t="shared" si="13"/>
        <v>0.0006481481481481503</v>
      </c>
      <c r="M35" s="54">
        <f t="shared" si="14"/>
        <v>0.0006751543209876566</v>
      </c>
      <c r="N35" s="52">
        <f t="shared" si="15"/>
        <v>0.0007696759259259284</v>
      </c>
      <c r="O35" s="53">
        <f t="shared" si="16"/>
        <v>0.0008101851851851879</v>
      </c>
      <c r="P35" s="53">
        <f t="shared" si="17"/>
        <v>0.0008506944444444473</v>
      </c>
      <c r="Q35" s="53">
        <f t="shared" si="18"/>
        <v>0.0008912037037037068</v>
      </c>
      <c r="R35" s="53">
        <f t="shared" si="19"/>
        <v>0.0009722222222222254</v>
      </c>
      <c r="S35" s="54">
        <f t="shared" si="20"/>
        <v>0.001012731481481485</v>
      </c>
      <c r="T35" s="52">
        <f t="shared" si="21"/>
        <v>0.001026234567901238</v>
      </c>
      <c r="U35" s="53">
        <f t="shared" si="22"/>
        <v>0.0010802469135802505</v>
      </c>
      <c r="V35" s="53">
        <f t="shared" si="23"/>
        <v>0.001134259259259263</v>
      </c>
      <c r="W35" s="53">
        <f t="shared" si="24"/>
        <v>0.0011882716049382755</v>
      </c>
      <c r="X35" s="53">
        <f t="shared" si="25"/>
        <v>0.001242283950617288</v>
      </c>
      <c r="Y35" s="53">
        <f t="shared" si="26"/>
        <v>0.0012962962962963006</v>
      </c>
      <c r="Z35" s="54">
        <f t="shared" si="27"/>
        <v>0.0013503086419753131</v>
      </c>
      <c r="AA35" s="52">
        <f t="shared" si="28"/>
        <v>0.0013503086419753131</v>
      </c>
      <c r="AB35" s="53">
        <f t="shared" si="29"/>
        <v>0.0014853395061728445</v>
      </c>
      <c r="AC35" s="53">
        <f t="shared" si="30"/>
        <v>0.0016203703703703757</v>
      </c>
      <c r="AD35" s="54">
        <f t="shared" si="31"/>
        <v>0.0016878858024691413</v>
      </c>
      <c r="AE35" s="52">
        <f t="shared" si="32"/>
        <v>0.002160493827160501</v>
      </c>
      <c r="AF35" s="53">
        <f t="shared" si="33"/>
        <v>0.002376543209876551</v>
      </c>
      <c r="AG35" s="53">
        <f t="shared" si="40"/>
        <v>0.002592592592592601</v>
      </c>
      <c r="AH35" s="54">
        <f t="shared" si="41"/>
        <v>0.0027006172839506262</v>
      </c>
      <c r="AI35" s="53">
        <f t="shared" si="42"/>
        <v>0.0027006172839506262</v>
      </c>
      <c r="AJ35" s="53">
        <f t="shared" si="34"/>
        <v>0.002970679012345689</v>
      </c>
      <c r="AK35" s="53">
        <f t="shared" si="43"/>
        <v>0.0032407407407407515</v>
      </c>
      <c r="AL35" s="54">
        <f t="shared" si="44"/>
        <v>0.0033757716049382827</v>
      </c>
      <c r="AM35" s="53">
        <f t="shared" si="45"/>
        <v>0.0032407407407407515</v>
      </c>
      <c r="AN35" s="53">
        <f t="shared" si="35"/>
        <v>0.003564814814814827</v>
      </c>
      <c r="AO35" s="53">
        <f t="shared" si="46"/>
        <v>0.003888888888888902</v>
      </c>
      <c r="AP35" s="54">
        <f t="shared" si="47"/>
        <v>0.00405092592592594</v>
      </c>
      <c r="AQ35" s="53">
        <f t="shared" si="48"/>
        <v>0.00405092592592594</v>
      </c>
      <c r="AR35" s="53">
        <f t="shared" si="36"/>
        <v>0.004456018518518534</v>
      </c>
      <c r="AS35" s="53">
        <f t="shared" si="49"/>
        <v>0.004861111111111128</v>
      </c>
      <c r="AT35" s="54">
        <f t="shared" si="50"/>
        <v>0.005063657407407425</v>
      </c>
      <c r="AU35" s="53">
        <f t="shared" si="51"/>
        <v>0.0054012345679012525</v>
      </c>
      <c r="AV35" s="53">
        <f t="shared" si="37"/>
        <v>0.005941358024691378</v>
      </c>
      <c r="AW35" s="53">
        <f t="shared" si="38"/>
        <v>0.00621141975308644</v>
      </c>
      <c r="AX35" s="53">
        <f t="shared" si="52"/>
        <v>0.006481481481481503</v>
      </c>
      <c r="AY35" s="54">
        <f t="shared" si="53"/>
        <v>0.006751543209876565</v>
      </c>
      <c r="AZ35" s="53">
        <f t="shared" si="54"/>
        <v>0.00810185185185188</v>
      </c>
      <c r="BA35" s="53">
        <f t="shared" si="39"/>
        <v>0.008912037037037067</v>
      </c>
      <c r="BB35" s="53">
        <f t="shared" si="55"/>
        <v>0.009722222222222255</v>
      </c>
      <c r="BC35" s="54">
        <f t="shared" si="56"/>
        <v>0.01012731481481485</v>
      </c>
      <c r="BD35" s="55">
        <f t="shared" si="5"/>
        <v>0.02970679012345689</v>
      </c>
      <c r="BE35" s="56">
        <f t="shared" si="6"/>
        <v>0.06553047839506194</v>
      </c>
      <c r="BF35" s="57">
        <f t="shared" si="7"/>
        <v>0.0032407407407407515</v>
      </c>
      <c r="BG35" s="58">
        <f t="shared" si="8"/>
        <v>0.13674305555555602</v>
      </c>
    </row>
    <row r="36" spans="1:59" s="36" customFormat="1" ht="15" customHeight="1">
      <c r="A36" s="25">
        <v>0.00815972222222225</v>
      </c>
      <c r="B36" s="26">
        <v>3000</v>
      </c>
      <c r="C36" s="27">
        <f t="shared" si="0"/>
        <v>0</v>
      </c>
      <c r="D36" s="27">
        <f t="shared" si="1"/>
        <v>11</v>
      </c>
      <c r="E36" s="27">
        <f t="shared" si="2"/>
        <v>45</v>
      </c>
      <c r="F36" s="27">
        <f t="shared" si="3"/>
        <v>705</v>
      </c>
      <c r="G36" s="28">
        <f t="shared" si="4"/>
        <v>15.319148936170214</v>
      </c>
      <c r="H36" s="29">
        <f t="shared" si="9"/>
        <v>0.0005167824074074092</v>
      </c>
      <c r="I36" s="30">
        <f t="shared" si="10"/>
        <v>0.0005439814814814834</v>
      </c>
      <c r="J36" s="30">
        <f t="shared" si="11"/>
        <v>0.0005711805555555576</v>
      </c>
      <c r="K36" s="30">
        <f t="shared" si="12"/>
        <v>0.0005983796296296318</v>
      </c>
      <c r="L36" s="30">
        <f t="shared" si="13"/>
        <v>0.00065277777777778</v>
      </c>
      <c r="M36" s="31">
        <f t="shared" si="14"/>
        <v>0.0006799768518518542</v>
      </c>
      <c r="N36" s="29">
        <f t="shared" si="15"/>
        <v>0.0007751736111111138</v>
      </c>
      <c r="O36" s="30">
        <f t="shared" si="16"/>
        <v>0.0008159722222222251</v>
      </c>
      <c r="P36" s="30">
        <f t="shared" si="17"/>
        <v>0.0008567708333333363</v>
      </c>
      <c r="Q36" s="30">
        <f t="shared" si="18"/>
        <v>0.0008975694444444477</v>
      </c>
      <c r="R36" s="30">
        <f t="shared" si="19"/>
        <v>0.00097916666666667</v>
      </c>
      <c r="S36" s="31">
        <f t="shared" si="20"/>
        <v>0.0010199652777777813</v>
      </c>
      <c r="T36" s="29">
        <f t="shared" si="21"/>
        <v>0.0010335648148148183</v>
      </c>
      <c r="U36" s="30">
        <f t="shared" si="22"/>
        <v>0.0010879629629629668</v>
      </c>
      <c r="V36" s="30">
        <f t="shared" si="23"/>
        <v>0.0011423611111111153</v>
      </c>
      <c r="W36" s="30">
        <f t="shared" si="24"/>
        <v>0.0011967592592592635</v>
      </c>
      <c r="X36" s="30">
        <f t="shared" si="25"/>
        <v>0.0012511574074074118</v>
      </c>
      <c r="Y36" s="30">
        <f t="shared" si="26"/>
        <v>0.00130555555555556</v>
      </c>
      <c r="Z36" s="31">
        <f t="shared" si="27"/>
        <v>0.0013599537037037085</v>
      </c>
      <c r="AA36" s="29">
        <f t="shared" si="28"/>
        <v>0.0013599537037037085</v>
      </c>
      <c r="AB36" s="30">
        <f t="shared" si="29"/>
        <v>0.0014959490740740794</v>
      </c>
      <c r="AC36" s="30">
        <f t="shared" si="30"/>
        <v>0.0016319444444444502</v>
      </c>
      <c r="AD36" s="31">
        <f t="shared" si="31"/>
        <v>0.0016999421296296357</v>
      </c>
      <c r="AE36" s="29">
        <f t="shared" si="32"/>
        <v>0.0021759259259259336</v>
      </c>
      <c r="AF36" s="30">
        <f t="shared" si="33"/>
        <v>0.002393518518518527</v>
      </c>
      <c r="AG36" s="30">
        <f t="shared" si="40"/>
        <v>0.00261111111111112</v>
      </c>
      <c r="AH36" s="31">
        <f t="shared" si="41"/>
        <v>0.002719907407407417</v>
      </c>
      <c r="AI36" s="30">
        <f t="shared" si="42"/>
        <v>0.002719907407407417</v>
      </c>
      <c r="AJ36" s="30">
        <f t="shared" si="34"/>
        <v>0.002991898148148159</v>
      </c>
      <c r="AK36" s="30">
        <f t="shared" si="43"/>
        <v>0.0032638888888889004</v>
      </c>
      <c r="AL36" s="31">
        <f t="shared" si="44"/>
        <v>0.0033998842592592713</v>
      </c>
      <c r="AM36" s="30">
        <f t="shared" si="45"/>
        <v>0.0032638888888889004</v>
      </c>
      <c r="AN36" s="30">
        <f t="shared" si="35"/>
        <v>0.0035902777777777907</v>
      </c>
      <c r="AO36" s="30">
        <f t="shared" si="46"/>
        <v>0.00391666666666668</v>
      </c>
      <c r="AP36" s="31">
        <f t="shared" si="47"/>
        <v>0.004079861111111125</v>
      </c>
      <c r="AQ36" s="30">
        <f t="shared" si="48"/>
        <v>0.004079861111111125</v>
      </c>
      <c r="AR36" s="30">
        <f t="shared" si="36"/>
        <v>0.0044878472222222385</v>
      </c>
      <c r="AS36" s="30">
        <f t="shared" si="49"/>
        <v>0.00489583333333335</v>
      </c>
      <c r="AT36" s="31">
        <f t="shared" si="50"/>
        <v>0.005099826388888906</v>
      </c>
      <c r="AU36" s="30">
        <f t="shared" si="51"/>
        <v>0.005439814814814834</v>
      </c>
      <c r="AV36" s="30">
        <f t="shared" si="37"/>
        <v>0.005983796296296318</v>
      </c>
      <c r="AW36" s="30">
        <f t="shared" si="38"/>
        <v>0.006255787037037059</v>
      </c>
      <c r="AX36" s="30">
        <f t="shared" si="52"/>
        <v>0.006527777777777801</v>
      </c>
      <c r="AY36" s="31">
        <f t="shared" si="53"/>
        <v>0.006799768518518543</v>
      </c>
      <c r="AZ36" s="30">
        <f t="shared" si="54"/>
        <v>0.00815972222222225</v>
      </c>
      <c r="BA36" s="30">
        <f t="shared" si="39"/>
        <v>0.008975694444444477</v>
      </c>
      <c r="BB36" s="30">
        <f t="shared" si="55"/>
        <v>0.0097916666666667</v>
      </c>
      <c r="BC36" s="31">
        <f t="shared" si="56"/>
        <v>0.010199652777777813</v>
      </c>
      <c r="BD36" s="59">
        <f t="shared" si="5"/>
        <v>0.029918981481481588</v>
      </c>
      <c r="BE36" s="60">
        <f t="shared" si="6"/>
        <v>0.06599855324074097</v>
      </c>
      <c r="BF36" s="61">
        <f t="shared" si="7"/>
        <v>0.0032638888888889004</v>
      </c>
      <c r="BG36" s="62">
        <f t="shared" si="8"/>
        <v>0.13771979166666715</v>
      </c>
    </row>
    <row r="37" spans="1:59" s="36" customFormat="1" ht="15" customHeight="1" thickBot="1">
      <c r="A37" s="63">
        <v>0.00821759259259262</v>
      </c>
      <c r="B37" s="64">
        <v>3000</v>
      </c>
      <c r="C37" s="65">
        <f t="shared" si="0"/>
        <v>0</v>
      </c>
      <c r="D37" s="65">
        <f t="shared" si="1"/>
        <v>11</v>
      </c>
      <c r="E37" s="65">
        <f t="shared" si="2"/>
        <v>50</v>
      </c>
      <c r="F37" s="65">
        <f t="shared" si="3"/>
        <v>710</v>
      </c>
      <c r="G37" s="66">
        <f t="shared" si="4"/>
        <v>15.211267605633802</v>
      </c>
      <c r="H37" s="67">
        <f t="shared" si="9"/>
        <v>0.0005204475308641992</v>
      </c>
      <c r="I37" s="68">
        <f t="shared" si="10"/>
        <v>0.0005478395061728413</v>
      </c>
      <c r="J37" s="68">
        <f t="shared" si="11"/>
        <v>0.0005752314814814834</v>
      </c>
      <c r="K37" s="68">
        <f t="shared" si="12"/>
        <v>0.0006026234567901255</v>
      </c>
      <c r="L37" s="68">
        <f t="shared" si="13"/>
        <v>0.0006574074074074096</v>
      </c>
      <c r="M37" s="69">
        <f t="shared" si="14"/>
        <v>0.0006847993827160516</v>
      </c>
      <c r="N37" s="67">
        <f t="shared" si="15"/>
        <v>0.0007806712962962988</v>
      </c>
      <c r="O37" s="68">
        <f t="shared" si="16"/>
        <v>0.000821759259259262</v>
      </c>
      <c r="P37" s="68">
        <f t="shared" si="17"/>
        <v>0.0008628472222222251</v>
      </c>
      <c r="Q37" s="68">
        <f t="shared" si="18"/>
        <v>0.0009039351851851883</v>
      </c>
      <c r="R37" s="68">
        <f t="shared" si="19"/>
        <v>0.0009861111111111143</v>
      </c>
      <c r="S37" s="69">
        <f t="shared" si="20"/>
        <v>0.0010271990740740775</v>
      </c>
      <c r="T37" s="67">
        <f t="shared" si="21"/>
        <v>0.0010408950617283984</v>
      </c>
      <c r="U37" s="68">
        <f t="shared" si="22"/>
        <v>0.0010956790123456826</v>
      </c>
      <c r="V37" s="68">
        <f t="shared" si="23"/>
        <v>0.0011504629629629668</v>
      </c>
      <c r="W37" s="68">
        <f t="shared" si="24"/>
        <v>0.001205246913580251</v>
      </c>
      <c r="X37" s="68">
        <f t="shared" si="25"/>
        <v>0.001260030864197535</v>
      </c>
      <c r="Y37" s="68">
        <f t="shared" si="26"/>
        <v>0.0013148148148148192</v>
      </c>
      <c r="Z37" s="69">
        <f t="shared" si="27"/>
        <v>0.0013695987654321032</v>
      </c>
      <c r="AA37" s="67">
        <f t="shared" si="28"/>
        <v>0.0013695987654321032</v>
      </c>
      <c r="AB37" s="68">
        <f t="shared" si="29"/>
        <v>0.0015065586419753137</v>
      </c>
      <c r="AC37" s="68">
        <f t="shared" si="30"/>
        <v>0.0016435185185185238</v>
      </c>
      <c r="AD37" s="69">
        <f t="shared" si="31"/>
        <v>0.0017119984567901289</v>
      </c>
      <c r="AE37" s="67">
        <f t="shared" si="32"/>
        <v>0.0021913580246913653</v>
      </c>
      <c r="AF37" s="68">
        <f t="shared" si="33"/>
        <v>0.002410493827160502</v>
      </c>
      <c r="AG37" s="68">
        <f t="shared" si="40"/>
        <v>0.0026296296296296384</v>
      </c>
      <c r="AH37" s="69">
        <f t="shared" si="41"/>
        <v>0.0027391975308642064</v>
      </c>
      <c r="AI37" s="68">
        <f t="shared" si="42"/>
        <v>0.002739197530864207</v>
      </c>
      <c r="AJ37" s="68">
        <f t="shared" si="34"/>
        <v>0.003013117283950628</v>
      </c>
      <c r="AK37" s="68">
        <f t="shared" si="43"/>
        <v>0.003287037037037048</v>
      </c>
      <c r="AL37" s="69">
        <f t="shared" si="44"/>
        <v>0.0034239969135802586</v>
      </c>
      <c r="AM37" s="68">
        <f t="shared" si="45"/>
        <v>0.003287037037037048</v>
      </c>
      <c r="AN37" s="68">
        <f t="shared" si="35"/>
        <v>0.003615740740740753</v>
      </c>
      <c r="AO37" s="68">
        <f t="shared" si="46"/>
        <v>0.003944444444444457</v>
      </c>
      <c r="AP37" s="69">
        <f t="shared" si="47"/>
        <v>0.00410879629629631</v>
      </c>
      <c r="AQ37" s="68">
        <f t="shared" si="48"/>
        <v>0.00410879629629631</v>
      </c>
      <c r="AR37" s="68">
        <f t="shared" si="36"/>
        <v>0.004519675925925942</v>
      </c>
      <c r="AS37" s="68">
        <f t="shared" si="49"/>
        <v>0.004930555555555572</v>
      </c>
      <c r="AT37" s="69">
        <f t="shared" si="50"/>
        <v>0.005135995370370388</v>
      </c>
      <c r="AU37" s="68">
        <f t="shared" si="51"/>
        <v>0.005478395061728414</v>
      </c>
      <c r="AV37" s="68">
        <f t="shared" si="37"/>
        <v>0.006026234567901256</v>
      </c>
      <c r="AW37" s="68">
        <f t="shared" si="38"/>
        <v>0.006300154320987675</v>
      </c>
      <c r="AX37" s="68">
        <f t="shared" si="52"/>
        <v>0.006574074074074096</v>
      </c>
      <c r="AY37" s="69">
        <f t="shared" si="53"/>
        <v>0.006847993827160517</v>
      </c>
      <c r="AZ37" s="68">
        <f t="shared" si="54"/>
        <v>0.00821759259259262</v>
      </c>
      <c r="BA37" s="68">
        <f t="shared" si="39"/>
        <v>0.009039351851851883</v>
      </c>
      <c r="BB37" s="68">
        <f t="shared" si="55"/>
        <v>0.009861111111111143</v>
      </c>
      <c r="BC37" s="69">
        <f t="shared" si="56"/>
        <v>0.010271990740740776</v>
      </c>
      <c r="BD37" s="70">
        <f t="shared" si="5"/>
        <v>0.030131172839506278</v>
      </c>
      <c r="BE37" s="71">
        <f t="shared" si="6"/>
        <v>0.06646662808641998</v>
      </c>
      <c r="BF37" s="72">
        <f t="shared" si="7"/>
        <v>0.003287037037037048</v>
      </c>
      <c r="BG37" s="73">
        <f t="shared" si="8"/>
        <v>0.13869652777777824</v>
      </c>
    </row>
    <row r="38" spans="1:59" s="36" customFormat="1" ht="15" customHeight="1" thickBot="1">
      <c r="A38" s="74">
        <v>0.00827546296296299</v>
      </c>
      <c r="B38" s="75">
        <v>3000</v>
      </c>
      <c r="C38" s="76">
        <f t="shared" si="0"/>
        <v>0</v>
      </c>
      <c r="D38" s="76">
        <f t="shared" si="1"/>
        <v>11</v>
      </c>
      <c r="E38" s="76">
        <f t="shared" si="2"/>
        <v>55</v>
      </c>
      <c r="F38" s="76">
        <f t="shared" si="3"/>
        <v>715</v>
      </c>
      <c r="G38" s="77">
        <f t="shared" si="4"/>
        <v>15.104895104895105</v>
      </c>
      <c r="H38" s="78">
        <f t="shared" si="9"/>
        <v>0.0005241126543209894</v>
      </c>
      <c r="I38" s="79">
        <f t="shared" si="10"/>
        <v>0.0005516975308641994</v>
      </c>
      <c r="J38" s="79">
        <f t="shared" si="11"/>
        <v>0.0005792824074074093</v>
      </c>
      <c r="K38" s="79">
        <f t="shared" si="12"/>
        <v>0.0006068672839506194</v>
      </c>
      <c r="L38" s="79">
        <f t="shared" si="13"/>
        <v>0.0006620370370370392</v>
      </c>
      <c r="M38" s="80">
        <f t="shared" si="14"/>
        <v>0.0006896219135802492</v>
      </c>
      <c r="N38" s="78">
        <f t="shared" si="15"/>
        <v>0.0007861689814814842</v>
      </c>
      <c r="O38" s="79">
        <f t="shared" si="16"/>
        <v>0.0008275462962962991</v>
      </c>
      <c r="P38" s="79">
        <f t="shared" si="17"/>
        <v>0.000868923611111114</v>
      </c>
      <c r="Q38" s="79">
        <f t="shared" si="18"/>
        <v>0.0009103009259259291</v>
      </c>
      <c r="R38" s="79">
        <f t="shared" si="19"/>
        <v>0.0009930555555555589</v>
      </c>
      <c r="S38" s="80">
        <f t="shared" si="20"/>
        <v>0.001034432870370374</v>
      </c>
      <c r="T38" s="78">
        <f t="shared" si="21"/>
        <v>0.0010482253086419788</v>
      </c>
      <c r="U38" s="79">
        <f t="shared" si="22"/>
        <v>0.0011033950617283987</v>
      </c>
      <c r="V38" s="79">
        <f t="shared" si="23"/>
        <v>0.0011585648148148186</v>
      </c>
      <c r="W38" s="79">
        <f t="shared" si="24"/>
        <v>0.0012137345679012388</v>
      </c>
      <c r="X38" s="79">
        <f t="shared" si="25"/>
        <v>0.0012689043209876585</v>
      </c>
      <c r="Y38" s="79">
        <f t="shared" si="26"/>
        <v>0.0013240740740740784</v>
      </c>
      <c r="Z38" s="80">
        <f t="shared" si="27"/>
        <v>0.0013792438271604983</v>
      </c>
      <c r="AA38" s="78">
        <f t="shared" si="28"/>
        <v>0.0013792438271604983</v>
      </c>
      <c r="AB38" s="79">
        <f t="shared" si="29"/>
        <v>0.0015171682098765484</v>
      </c>
      <c r="AC38" s="79">
        <f t="shared" si="30"/>
        <v>0.001655092592592598</v>
      </c>
      <c r="AD38" s="80">
        <f t="shared" si="31"/>
        <v>0.001724054783950623</v>
      </c>
      <c r="AE38" s="78">
        <f t="shared" si="32"/>
        <v>0.0022067901234567974</v>
      </c>
      <c r="AF38" s="79">
        <f t="shared" si="33"/>
        <v>0.0024274691358024776</v>
      </c>
      <c r="AG38" s="79">
        <f t="shared" si="40"/>
        <v>0.002648148148148157</v>
      </c>
      <c r="AH38" s="80">
        <f t="shared" si="41"/>
        <v>0.0027584876543209967</v>
      </c>
      <c r="AI38" s="79">
        <f t="shared" si="42"/>
        <v>0.0027584876543209967</v>
      </c>
      <c r="AJ38" s="79">
        <f t="shared" si="34"/>
        <v>0.0030343364197530968</v>
      </c>
      <c r="AK38" s="79">
        <f t="shared" si="43"/>
        <v>0.003310185185185196</v>
      </c>
      <c r="AL38" s="80">
        <f t="shared" si="44"/>
        <v>0.003448109567901246</v>
      </c>
      <c r="AM38" s="79">
        <f t="shared" si="45"/>
        <v>0.0033101851851851964</v>
      </c>
      <c r="AN38" s="79">
        <f t="shared" si="35"/>
        <v>0.0036412037037037164</v>
      </c>
      <c r="AO38" s="79">
        <f t="shared" si="46"/>
        <v>0.0039722222222222355</v>
      </c>
      <c r="AP38" s="80">
        <f t="shared" si="47"/>
        <v>0.004137731481481496</v>
      </c>
      <c r="AQ38" s="79">
        <f t="shared" si="48"/>
        <v>0.004137731481481495</v>
      </c>
      <c r="AR38" s="79">
        <f t="shared" si="36"/>
        <v>0.004551504629629645</v>
      </c>
      <c r="AS38" s="79">
        <f t="shared" si="49"/>
        <v>0.004965277777777793</v>
      </c>
      <c r="AT38" s="80">
        <f t="shared" si="50"/>
        <v>0.005172164351851869</v>
      </c>
      <c r="AU38" s="79">
        <f t="shared" si="51"/>
        <v>0.005516975308641993</v>
      </c>
      <c r="AV38" s="79">
        <f t="shared" si="37"/>
        <v>0.0060686728395061935</v>
      </c>
      <c r="AW38" s="79">
        <f t="shared" si="38"/>
        <v>0.006344521604938292</v>
      </c>
      <c r="AX38" s="79">
        <f t="shared" si="52"/>
        <v>0.006620370370370392</v>
      </c>
      <c r="AY38" s="80">
        <f t="shared" si="53"/>
        <v>0.006896219135802492</v>
      </c>
      <c r="AZ38" s="79">
        <f t="shared" si="54"/>
        <v>0.00827546296296299</v>
      </c>
      <c r="BA38" s="79">
        <f t="shared" si="39"/>
        <v>0.00910300925925929</v>
      </c>
      <c r="BB38" s="79">
        <f t="shared" si="55"/>
        <v>0.009930555555555587</v>
      </c>
      <c r="BC38" s="80">
        <f t="shared" si="56"/>
        <v>0.010344328703703737</v>
      </c>
      <c r="BD38" s="81">
        <f t="shared" si="5"/>
        <v>0.03034336419753097</v>
      </c>
      <c r="BE38" s="82">
        <f t="shared" si="6"/>
        <v>0.06693470293209898</v>
      </c>
      <c r="BF38" s="83">
        <f t="shared" si="7"/>
        <v>0.003310185185185196</v>
      </c>
      <c r="BG38" s="84">
        <f t="shared" si="8"/>
        <v>0.13967326388888934</v>
      </c>
    </row>
    <row r="39" spans="1:59" s="36" customFormat="1" ht="15" customHeight="1">
      <c r="A39" s="85">
        <v>0.00833333333333336</v>
      </c>
      <c r="B39" s="86">
        <v>3000</v>
      </c>
      <c r="C39" s="87">
        <f t="shared" si="0"/>
        <v>0</v>
      </c>
      <c r="D39" s="87">
        <f t="shared" si="1"/>
        <v>12</v>
      </c>
      <c r="E39" s="87">
        <f t="shared" si="2"/>
        <v>0</v>
      </c>
      <c r="F39" s="87">
        <f t="shared" si="3"/>
        <v>720</v>
      </c>
      <c r="G39" s="88">
        <f t="shared" si="4"/>
        <v>15.000000000000002</v>
      </c>
      <c r="H39" s="89">
        <f t="shared" si="9"/>
        <v>0.0005277777777777794</v>
      </c>
      <c r="I39" s="90">
        <f t="shared" si="10"/>
        <v>0.0005555555555555573</v>
      </c>
      <c r="J39" s="90">
        <f t="shared" si="11"/>
        <v>0.0005833333333333352</v>
      </c>
      <c r="K39" s="90">
        <f t="shared" si="12"/>
        <v>0.000611111111111113</v>
      </c>
      <c r="L39" s="90">
        <f t="shared" si="13"/>
        <v>0.0006666666666666687</v>
      </c>
      <c r="M39" s="91">
        <f t="shared" si="14"/>
        <v>0.0006944444444444466</v>
      </c>
      <c r="N39" s="89">
        <f t="shared" si="15"/>
        <v>0.000791666666666669</v>
      </c>
      <c r="O39" s="90">
        <f t="shared" si="16"/>
        <v>0.0008333333333333359</v>
      </c>
      <c r="P39" s="90">
        <f t="shared" si="17"/>
        <v>0.0008750000000000027</v>
      </c>
      <c r="Q39" s="90">
        <f t="shared" si="18"/>
        <v>0.0009166666666666696</v>
      </c>
      <c r="R39" s="90">
        <f t="shared" si="19"/>
        <v>0.001000000000000003</v>
      </c>
      <c r="S39" s="91">
        <f t="shared" si="20"/>
        <v>0.00104166666666667</v>
      </c>
      <c r="T39" s="89">
        <f t="shared" si="21"/>
        <v>0.0010555555555555587</v>
      </c>
      <c r="U39" s="90">
        <f t="shared" si="22"/>
        <v>0.0011111111111111146</v>
      </c>
      <c r="V39" s="90">
        <f t="shared" si="23"/>
        <v>0.0011666666666666704</v>
      </c>
      <c r="W39" s="90">
        <f t="shared" si="24"/>
        <v>0.001222222222222226</v>
      </c>
      <c r="X39" s="90">
        <f t="shared" si="25"/>
        <v>0.0012777777777777818</v>
      </c>
      <c r="Y39" s="90">
        <f t="shared" si="26"/>
        <v>0.0013333333333333374</v>
      </c>
      <c r="Z39" s="91">
        <f t="shared" si="27"/>
        <v>0.0013888888888888933</v>
      </c>
      <c r="AA39" s="89">
        <f t="shared" si="28"/>
        <v>0.0013888888888888933</v>
      </c>
      <c r="AB39" s="90">
        <f t="shared" si="29"/>
        <v>0.0015277777777777826</v>
      </c>
      <c r="AC39" s="90">
        <f t="shared" si="30"/>
        <v>0.001666666666666672</v>
      </c>
      <c r="AD39" s="91">
        <f t="shared" si="31"/>
        <v>0.0017361111111111167</v>
      </c>
      <c r="AE39" s="89">
        <f t="shared" si="32"/>
        <v>0.002222222222222229</v>
      </c>
      <c r="AF39" s="90">
        <f t="shared" si="33"/>
        <v>0.002444444444444452</v>
      </c>
      <c r="AG39" s="90">
        <f t="shared" si="40"/>
        <v>0.002666666666666675</v>
      </c>
      <c r="AH39" s="91">
        <f t="shared" si="41"/>
        <v>0.0027777777777777866</v>
      </c>
      <c r="AI39" s="90">
        <f t="shared" si="42"/>
        <v>0.0027777777777777866</v>
      </c>
      <c r="AJ39" s="90">
        <f t="shared" si="34"/>
        <v>0.0030555555555555653</v>
      </c>
      <c r="AK39" s="90">
        <f t="shared" si="43"/>
        <v>0.003333333333333344</v>
      </c>
      <c r="AL39" s="91">
        <f t="shared" si="44"/>
        <v>0.0034722222222222333</v>
      </c>
      <c r="AM39" s="90">
        <f t="shared" si="45"/>
        <v>0.0033333333333333435</v>
      </c>
      <c r="AN39" s="90">
        <f t="shared" si="35"/>
        <v>0.0036666666666666783</v>
      </c>
      <c r="AO39" s="90">
        <f t="shared" si="46"/>
        <v>0.004000000000000012</v>
      </c>
      <c r="AP39" s="91">
        <f t="shared" si="47"/>
        <v>0.00416666666666668</v>
      </c>
      <c r="AQ39" s="90">
        <f t="shared" si="48"/>
        <v>0.00416666666666668</v>
      </c>
      <c r="AR39" s="90">
        <f t="shared" si="36"/>
        <v>0.004583333333333348</v>
      </c>
      <c r="AS39" s="90">
        <f t="shared" si="49"/>
        <v>0.005000000000000016</v>
      </c>
      <c r="AT39" s="91">
        <f t="shared" si="50"/>
        <v>0.0052083333333333495</v>
      </c>
      <c r="AU39" s="90">
        <f t="shared" si="51"/>
        <v>0.005555555555555573</v>
      </c>
      <c r="AV39" s="90">
        <f t="shared" si="37"/>
        <v>0.0061111111111111305</v>
      </c>
      <c r="AW39" s="90">
        <f t="shared" si="38"/>
        <v>0.006388888888888908</v>
      </c>
      <c r="AX39" s="90">
        <f t="shared" si="52"/>
        <v>0.006666666666666688</v>
      </c>
      <c r="AY39" s="91">
        <f t="shared" si="53"/>
        <v>0.006944444444444467</v>
      </c>
      <c r="AZ39" s="90">
        <f t="shared" si="54"/>
        <v>0.00833333333333336</v>
      </c>
      <c r="BA39" s="90">
        <f t="shared" si="39"/>
        <v>0.009166666666666696</v>
      </c>
      <c r="BB39" s="90">
        <f t="shared" si="55"/>
        <v>0.010000000000000031</v>
      </c>
      <c r="BC39" s="91">
        <f t="shared" si="56"/>
        <v>0.010416666666666699</v>
      </c>
      <c r="BD39" s="92">
        <f>$AJ39*10</f>
        <v>0.03055555555555565</v>
      </c>
      <c r="BE39" s="93">
        <f t="shared" si="6"/>
        <v>0.06740277777777799</v>
      </c>
      <c r="BF39" s="94">
        <f t="shared" si="7"/>
        <v>0.003333333333333344</v>
      </c>
      <c r="BG39" s="95">
        <f>$AK39*42.195</f>
        <v>0.14065000000000044</v>
      </c>
    </row>
    <row r="40" spans="1:59" s="36" customFormat="1" ht="15" customHeight="1">
      <c r="A40" s="37">
        <v>0.00839120370370374</v>
      </c>
      <c r="B40" s="38">
        <v>3000</v>
      </c>
      <c r="C40" s="39">
        <f t="shared" si="0"/>
        <v>0</v>
      </c>
      <c r="D40" s="39">
        <f t="shared" si="1"/>
        <v>12</v>
      </c>
      <c r="E40" s="39">
        <f t="shared" si="2"/>
        <v>5</v>
      </c>
      <c r="F40" s="39">
        <f t="shared" si="3"/>
        <v>725</v>
      </c>
      <c r="G40" s="40">
        <f t="shared" si="4"/>
        <v>14.896551724137932</v>
      </c>
      <c r="H40" s="41">
        <f t="shared" si="9"/>
        <v>0.0005314429012345702</v>
      </c>
      <c r="I40" s="42">
        <f t="shared" si="10"/>
        <v>0.000559413580246916</v>
      </c>
      <c r="J40" s="42">
        <f t="shared" si="11"/>
        <v>0.0005873842592592618</v>
      </c>
      <c r="K40" s="42">
        <f>I40*1.1</f>
        <v>0.0006153549382716076</v>
      </c>
      <c r="L40" s="42">
        <f t="shared" si="13"/>
        <v>0.0006712962962962992</v>
      </c>
      <c r="M40" s="43">
        <f t="shared" si="14"/>
        <v>0.000699266975308645</v>
      </c>
      <c r="N40" s="41">
        <f t="shared" si="15"/>
        <v>0.0007971643518518552</v>
      </c>
      <c r="O40" s="42">
        <f t="shared" si="16"/>
        <v>0.000839120370370374</v>
      </c>
      <c r="P40" s="42">
        <f t="shared" si="17"/>
        <v>0.0008810763888888927</v>
      </c>
      <c r="Q40" s="42">
        <f t="shared" si="18"/>
        <v>0.0009230324074074115</v>
      </c>
      <c r="R40" s="42">
        <f t="shared" si="19"/>
        <v>0.0010069444444444488</v>
      </c>
      <c r="S40" s="43">
        <f t="shared" si="20"/>
        <v>0.0010489004629629674</v>
      </c>
      <c r="T40" s="41">
        <f t="shared" si="21"/>
        <v>0.0010628858024691404</v>
      </c>
      <c r="U40" s="42">
        <f t="shared" si="22"/>
        <v>0.001118827160493832</v>
      </c>
      <c r="V40" s="42">
        <f t="shared" si="23"/>
        <v>0.0011747685185185236</v>
      </c>
      <c r="W40" s="42">
        <f t="shared" si="24"/>
        <v>0.0012307098765432152</v>
      </c>
      <c r="X40" s="42">
        <f t="shared" si="25"/>
        <v>0.0012866512345679067</v>
      </c>
      <c r="Y40" s="42">
        <f t="shared" si="26"/>
        <v>0.0013425925925925983</v>
      </c>
      <c r="Z40" s="43">
        <f t="shared" si="27"/>
        <v>0.00139853395061729</v>
      </c>
      <c r="AA40" s="41">
        <f t="shared" si="28"/>
        <v>0.00139853395061729</v>
      </c>
      <c r="AB40" s="42">
        <f t="shared" si="29"/>
        <v>0.001538387345679019</v>
      </c>
      <c r="AC40" s="42">
        <f t="shared" si="30"/>
        <v>0.001678240740740748</v>
      </c>
      <c r="AD40" s="43">
        <f t="shared" si="31"/>
        <v>0.0017481674382716125</v>
      </c>
      <c r="AE40" s="41">
        <f t="shared" si="32"/>
        <v>0.002237654320987664</v>
      </c>
      <c r="AF40" s="42">
        <f t="shared" si="33"/>
        <v>0.0024614197530864303</v>
      </c>
      <c r="AG40" s="42">
        <f t="shared" si="40"/>
        <v>0.0026851851851851967</v>
      </c>
      <c r="AH40" s="43">
        <f t="shared" si="41"/>
        <v>0.00279706790123458</v>
      </c>
      <c r="AI40" s="42">
        <f t="shared" si="42"/>
        <v>0.00279706790123458</v>
      </c>
      <c r="AJ40" s="42">
        <f t="shared" si="34"/>
        <v>0.003076774691358038</v>
      </c>
      <c r="AK40" s="42">
        <f t="shared" si="43"/>
        <v>0.003356481481481496</v>
      </c>
      <c r="AL40" s="43">
        <f t="shared" si="44"/>
        <v>0.003496334876543225</v>
      </c>
      <c r="AM40" s="42">
        <f t="shared" si="45"/>
        <v>0.003356481481481496</v>
      </c>
      <c r="AN40" s="42">
        <f t="shared" si="35"/>
        <v>0.003692129629629646</v>
      </c>
      <c r="AO40" s="42">
        <f t="shared" si="46"/>
        <v>0.004027777777777795</v>
      </c>
      <c r="AP40" s="43">
        <f t="shared" si="47"/>
        <v>0.00419560185185187</v>
      </c>
      <c r="AQ40" s="42">
        <f t="shared" si="48"/>
        <v>0.00419560185185187</v>
      </c>
      <c r="AR40" s="42">
        <f t="shared" si="36"/>
        <v>0.004615162037037057</v>
      </c>
      <c r="AS40" s="42">
        <f t="shared" si="49"/>
        <v>0.005034722222222243</v>
      </c>
      <c r="AT40" s="43">
        <f t="shared" si="50"/>
        <v>0.005244502314814837</v>
      </c>
      <c r="AU40" s="42">
        <f t="shared" si="51"/>
        <v>0.00559413580246916</v>
      </c>
      <c r="AV40" s="42">
        <f t="shared" si="37"/>
        <v>0.006153549382716076</v>
      </c>
      <c r="AW40" s="42">
        <f t="shared" si="38"/>
        <v>0.0064332561728395335</v>
      </c>
      <c r="AX40" s="42">
        <f t="shared" si="52"/>
        <v>0.006712962962962992</v>
      </c>
      <c r="AY40" s="43">
        <f t="shared" si="53"/>
        <v>0.00699266975308645</v>
      </c>
      <c r="AZ40" s="42">
        <f t="shared" si="54"/>
        <v>0.00839120370370374</v>
      </c>
      <c r="BA40" s="42">
        <f t="shared" si="39"/>
        <v>0.009230324074074115</v>
      </c>
      <c r="BB40" s="42">
        <f t="shared" si="55"/>
        <v>0.010069444444444487</v>
      </c>
      <c r="BC40" s="43">
        <f t="shared" si="56"/>
        <v>0.010489004629629674</v>
      </c>
      <c r="BD40" s="44">
        <f aca="true" t="shared" si="57" ref="BD40:BD103">$AJ40*10</f>
        <v>0.03076774691358038</v>
      </c>
      <c r="BE40" s="45">
        <f t="shared" si="6"/>
        <v>0.06787085262345709</v>
      </c>
      <c r="BF40" s="46">
        <f t="shared" si="7"/>
        <v>0.003356481481481496</v>
      </c>
      <c r="BG40" s="47">
        <f t="shared" si="8"/>
        <v>0.1416267361111117</v>
      </c>
    </row>
    <row r="41" spans="1:59" s="36" customFormat="1" ht="15" customHeight="1">
      <c r="A41" s="48">
        <v>0.00844907407407411</v>
      </c>
      <c r="B41" s="49">
        <v>3000</v>
      </c>
      <c r="C41" s="50">
        <f t="shared" si="0"/>
        <v>0</v>
      </c>
      <c r="D41" s="50">
        <f t="shared" si="1"/>
        <v>12</v>
      </c>
      <c r="E41" s="50">
        <f t="shared" si="2"/>
        <v>10</v>
      </c>
      <c r="F41" s="50">
        <f t="shared" si="3"/>
        <v>730</v>
      </c>
      <c r="G41" s="51">
        <f t="shared" si="4"/>
        <v>14.794520547945208</v>
      </c>
      <c r="H41" s="52">
        <f t="shared" si="9"/>
        <v>0.0005351080246913602</v>
      </c>
      <c r="I41" s="53">
        <f t="shared" si="10"/>
        <v>0.000563271604938274</v>
      </c>
      <c r="J41" s="53">
        <f t="shared" si="11"/>
        <v>0.0005914351851851878</v>
      </c>
      <c r="K41" s="53">
        <f t="shared" si="12"/>
        <v>0.0006195987654321014</v>
      </c>
      <c r="L41" s="53">
        <f t="shared" si="13"/>
        <v>0.0006759259259259288</v>
      </c>
      <c r="M41" s="54">
        <f t="shared" si="14"/>
        <v>0.0007040895061728425</v>
      </c>
      <c r="N41" s="52">
        <f t="shared" si="15"/>
        <v>0.0008026620370370404</v>
      </c>
      <c r="O41" s="53">
        <f t="shared" si="16"/>
        <v>0.000844907407407411</v>
      </c>
      <c r="P41" s="53">
        <f t="shared" si="17"/>
        <v>0.0008871527777777815</v>
      </c>
      <c r="Q41" s="53">
        <f t="shared" si="18"/>
        <v>0.0009293981481481522</v>
      </c>
      <c r="R41" s="53">
        <f t="shared" si="19"/>
        <v>0.0010138888888888932</v>
      </c>
      <c r="S41" s="54">
        <f t="shared" si="20"/>
        <v>0.0010561342592592636</v>
      </c>
      <c r="T41" s="52">
        <f t="shared" si="21"/>
        <v>0.0010702160493827205</v>
      </c>
      <c r="U41" s="53">
        <f t="shared" si="22"/>
        <v>0.001126543209876548</v>
      </c>
      <c r="V41" s="53">
        <f t="shared" si="23"/>
        <v>0.0011828703703703756</v>
      </c>
      <c r="W41" s="53">
        <f t="shared" si="24"/>
        <v>0.001239197530864203</v>
      </c>
      <c r="X41" s="53">
        <f t="shared" si="25"/>
        <v>0.0012955246913580302</v>
      </c>
      <c r="Y41" s="53">
        <f t="shared" si="26"/>
        <v>0.0013518518518518575</v>
      </c>
      <c r="Z41" s="54">
        <f t="shared" si="27"/>
        <v>0.001408179012345685</v>
      </c>
      <c r="AA41" s="52">
        <f t="shared" si="28"/>
        <v>0.001408179012345685</v>
      </c>
      <c r="AB41" s="53">
        <f t="shared" si="29"/>
        <v>0.0015489969135802537</v>
      </c>
      <c r="AC41" s="53">
        <f t="shared" si="30"/>
        <v>0.0016898148148148222</v>
      </c>
      <c r="AD41" s="54">
        <f t="shared" si="31"/>
        <v>0.0017602237654321064</v>
      </c>
      <c r="AE41" s="52">
        <f t="shared" si="32"/>
        <v>0.002253086419753096</v>
      </c>
      <c r="AF41" s="53">
        <f t="shared" si="33"/>
        <v>0.002478395061728406</v>
      </c>
      <c r="AG41" s="53">
        <f t="shared" si="40"/>
        <v>0.002703703703703715</v>
      </c>
      <c r="AH41" s="54">
        <f t="shared" si="41"/>
        <v>0.00281635802469137</v>
      </c>
      <c r="AI41" s="53">
        <f t="shared" si="42"/>
        <v>0.00281635802469137</v>
      </c>
      <c r="AJ41" s="53">
        <f t="shared" si="34"/>
        <v>0.0030979938271605075</v>
      </c>
      <c r="AK41" s="53">
        <f t="shared" si="43"/>
        <v>0.0033796296296296443</v>
      </c>
      <c r="AL41" s="54">
        <f t="shared" si="44"/>
        <v>0.0035204475308642127</v>
      </c>
      <c r="AM41" s="53">
        <f t="shared" si="45"/>
        <v>0.003379629629629644</v>
      </c>
      <c r="AN41" s="53">
        <f t="shared" si="35"/>
        <v>0.0037175925925926087</v>
      </c>
      <c r="AO41" s="53">
        <f t="shared" si="46"/>
        <v>0.004055555555555573</v>
      </c>
      <c r="AP41" s="54">
        <f t="shared" si="47"/>
        <v>0.004224537037037054</v>
      </c>
      <c r="AQ41" s="53">
        <f t="shared" si="48"/>
        <v>0.004224537037037055</v>
      </c>
      <c r="AR41" s="53">
        <f t="shared" si="36"/>
        <v>0.004646990740740761</v>
      </c>
      <c r="AS41" s="53">
        <f t="shared" si="49"/>
        <v>0.005069444444444466</v>
      </c>
      <c r="AT41" s="54">
        <f t="shared" si="50"/>
        <v>0.005280671296296319</v>
      </c>
      <c r="AU41" s="53">
        <f t="shared" si="51"/>
        <v>0.00563271604938274</v>
      </c>
      <c r="AV41" s="53">
        <f t="shared" si="37"/>
        <v>0.006195987654321015</v>
      </c>
      <c r="AW41" s="53">
        <f t="shared" si="38"/>
        <v>0.006477623456790151</v>
      </c>
      <c r="AX41" s="53">
        <f t="shared" si="52"/>
        <v>0.006759259259259289</v>
      </c>
      <c r="AY41" s="54">
        <f t="shared" si="53"/>
        <v>0.0070408950617284255</v>
      </c>
      <c r="AZ41" s="53">
        <f t="shared" si="54"/>
        <v>0.00844907407407411</v>
      </c>
      <c r="BA41" s="53">
        <f t="shared" si="39"/>
        <v>0.009293981481481523</v>
      </c>
      <c r="BB41" s="53">
        <f t="shared" si="55"/>
        <v>0.010138888888888932</v>
      </c>
      <c r="BC41" s="54">
        <f t="shared" si="56"/>
        <v>0.010561342592592638</v>
      </c>
      <c r="BD41" s="55">
        <f t="shared" si="57"/>
        <v>0.030979938271605074</v>
      </c>
      <c r="BE41" s="56">
        <f t="shared" si="6"/>
        <v>0.0683389274691361</v>
      </c>
      <c r="BF41" s="57">
        <f t="shared" si="7"/>
        <v>0.0033796296296296443</v>
      </c>
      <c r="BG41" s="58">
        <f t="shared" si="8"/>
        <v>0.14260347222222283</v>
      </c>
    </row>
    <row r="42" spans="1:59" s="36" customFormat="1" ht="15" customHeight="1">
      <c r="A42" s="25">
        <v>0.00850694444444448</v>
      </c>
      <c r="B42" s="26">
        <v>3000</v>
      </c>
      <c r="C42" s="27">
        <f t="shared" si="0"/>
        <v>0</v>
      </c>
      <c r="D42" s="27">
        <f t="shared" si="1"/>
        <v>12</v>
      </c>
      <c r="E42" s="27">
        <f t="shared" si="2"/>
        <v>15</v>
      </c>
      <c r="F42" s="27">
        <f t="shared" si="3"/>
        <v>735</v>
      </c>
      <c r="G42" s="28">
        <f t="shared" si="4"/>
        <v>14.693877551020408</v>
      </c>
      <c r="H42" s="29">
        <f t="shared" si="9"/>
        <v>0.0005387731481481504</v>
      </c>
      <c r="I42" s="30">
        <f t="shared" si="10"/>
        <v>0.000567129629629632</v>
      </c>
      <c r="J42" s="30">
        <f t="shared" si="11"/>
        <v>0.0005954861111111137</v>
      </c>
      <c r="K42" s="30">
        <f t="shared" si="12"/>
        <v>0.0006238425925925953</v>
      </c>
      <c r="L42" s="30">
        <f t="shared" si="13"/>
        <v>0.0006805555555555585</v>
      </c>
      <c r="M42" s="31">
        <f t="shared" si="14"/>
        <v>0.00070891203703704</v>
      </c>
      <c r="N42" s="29">
        <f t="shared" si="15"/>
        <v>0.0008081597222222256</v>
      </c>
      <c r="O42" s="30">
        <f t="shared" si="16"/>
        <v>0.0008506944444444481</v>
      </c>
      <c r="P42" s="30">
        <f t="shared" si="17"/>
        <v>0.0008932291666666705</v>
      </c>
      <c r="Q42" s="30">
        <f t="shared" si="18"/>
        <v>0.000935763888888893</v>
      </c>
      <c r="R42" s="30">
        <f t="shared" si="19"/>
        <v>0.0010208333333333376</v>
      </c>
      <c r="S42" s="31">
        <f t="shared" si="20"/>
        <v>0.00106336805555556</v>
      </c>
      <c r="T42" s="29">
        <f t="shared" si="21"/>
        <v>0.0010775462962963008</v>
      </c>
      <c r="U42" s="30">
        <f t="shared" si="22"/>
        <v>0.001134259259259264</v>
      </c>
      <c r="V42" s="30">
        <f t="shared" si="23"/>
        <v>0.0011909722222222274</v>
      </c>
      <c r="W42" s="30">
        <f t="shared" si="24"/>
        <v>0.0012476851851851906</v>
      </c>
      <c r="X42" s="30">
        <f t="shared" si="25"/>
        <v>0.0013043981481481537</v>
      </c>
      <c r="Y42" s="30">
        <f t="shared" si="26"/>
        <v>0.001361111111111117</v>
      </c>
      <c r="Z42" s="31">
        <f t="shared" si="27"/>
        <v>0.00141782407407408</v>
      </c>
      <c r="AA42" s="29">
        <f t="shared" si="28"/>
        <v>0.00141782407407408</v>
      </c>
      <c r="AB42" s="30">
        <f t="shared" si="29"/>
        <v>0.0015596064814814882</v>
      </c>
      <c r="AC42" s="30">
        <f t="shared" si="30"/>
        <v>0.001701388888888896</v>
      </c>
      <c r="AD42" s="31">
        <f t="shared" si="31"/>
        <v>0.0017722800925926</v>
      </c>
      <c r="AE42" s="29">
        <f t="shared" si="32"/>
        <v>0.002268518518518528</v>
      </c>
      <c r="AF42" s="30">
        <f t="shared" si="33"/>
        <v>0.0024953703703703813</v>
      </c>
      <c r="AG42" s="30">
        <f t="shared" si="40"/>
        <v>0.002722222222222234</v>
      </c>
      <c r="AH42" s="31">
        <f t="shared" si="41"/>
        <v>0.00283564814814816</v>
      </c>
      <c r="AI42" s="30">
        <f t="shared" si="42"/>
        <v>0.00283564814814816</v>
      </c>
      <c r="AJ42" s="30">
        <f t="shared" si="34"/>
        <v>0.0031192129629629764</v>
      </c>
      <c r="AK42" s="30">
        <f t="shared" si="43"/>
        <v>0.003402777777777792</v>
      </c>
      <c r="AL42" s="31">
        <f t="shared" si="44"/>
        <v>0.0035445601851852</v>
      </c>
      <c r="AM42" s="30">
        <f t="shared" si="45"/>
        <v>0.0034027777777777923</v>
      </c>
      <c r="AN42" s="30">
        <f t="shared" si="35"/>
        <v>0.003743055555555572</v>
      </c>
      <c r="AO42" s="30">
        <f t="shared" si="46"/>
        <v>0.00408333333333335</v>
      </c>
      <c r="AP42" s="31">
        <f t="shared" si="47"/>
        <v>0.00425347222222224</v>
      </c>
      <c r="AQ42" s="30">
        <f t="shared" si="48"/>
        <v>0.00425347222222224</v>
      </c>
      <c r="AR42" s="30">
        <f t="shared" si="36"/>
        <v>0.004678819444444465</v>
      </c>
      <c r="AS42" s="30">
        <f t="shared" si="49"/>
        <v>0.005104166666666688</v>
      </c>
      <c r="AT42" s="31">
        <f t="shared" si="50"/>
        <v>0.0053168402777778005</v>
      </c>
      <c r="AU42" s="30">
        <f t="shared" si="51"/>
        <v>0.00567129629629632</v>
      </c>
      <c r="AV42" s="30">
        <f t="shared" si="37"/>
        <v>0.006238425925925953</v>
      </c>
      <c r="AW42" s="30">
        <f t="shared" si="38"/>
        <v>0.006521990740740767</v>
      </c>
      <c r="AX42" s="30">
        <f t="shared" si="52"/>
        <v>0.006805555555555584</v>
      </c>
      <c r="AY42" s="31">
        <f t="shared" si="53"/>
        <v>0.0070891203703704</v>
      </c>
      <c r="AZ42" s="30">
        <f t="shared" si="54"/>
        <v>0.00850694444444448</v>
      </c>
      <c r="BA42" s="30">
        <f t="shared" si="39"/>
        <v>0.00935763888888893</v>
      </c>
      <c r="BB42" s="30">
        <f t="shared" si="55"/>
        <v>0.010208333333333377</v>
      </c>
      <c r="BC42" s="31">
        <f t="shared" si="56"/>
        <v>0.010633680555555601</v>
      </c>
      <c r="BD42" s="59">
        <f t="shared" si="57"/>
        <v>0.031192129629629764</v>
      </c>
      <c r="BE42" s="60">
        <f t="shared" si="6"/>
        <v>0.0688070023148151</v>
      </c>
      <c r="BF42" s="61">
        <f t="shared" si="7"/>
        <v>0.003402777777777792</v>
      </c>
      <c r="BG42" s="62">
        <f t="shared" si="8"/>
        <v>0.14358020833333393</v>
      </c>
    </row>
    <row r="43" spans="1:59" s="36" customFormat="1" ht="15" customHeight="1">
      <c r="A43" s="37">
        <v>0.00856481481481485</v>
      </c>
      <c r="B43" s="38">
        <v>3000</v>
      </c>
      <c r="C43" s="39">
        <f t="shared" si="0"/>
        <v>0</v>
      </c>
      <c r="D43" s="39">
        <f t="shared" si="1"/>
        <v>12</v>
      </c>
      <c r="E43" s="39">
        <f t="shared" si="2"/>
        <v>20</v>
      </c>
      <c r="F43" s="39">
        <f t="shared" si="3"/>
        <v>740</v>
      </c>
      <c r="G43" s="40">
        <f t="shared" si="4"/>
        <v>14.594594594594597</v>
      </c>
      <c r="H43" s="41">
        <f t="shared" si="9"/>
        <v>0.0005424382716049405</v>
      </c>
      <c r="I43" s="42">
        <f t="shared" si="10"/>
        <v>0.00057098765432099</v>
      </c>
      <c r="J43" s="42">
        <f t="shared" si="11"/>
        <v>0.0005995370370370395</v>
      </c>
      <c r="K43" s="42">
        <f t="shared" si="12"/>
        <v>0.000628086419753089</v>
      </c>
      <c r="L43" s="42">
        <f t="shared" si="13"/>
        <v>0.000685185185185188</v>
      </c>
      <c r="M43" s="43">
        <f t="shared" si="14"/>
        <v>0.0007137345679012375</v>
      </c>
      <c r="N43" s="41">
        <f t="shared" si="15"/>
        <v>0.0008136574074074107</v>
      </c>
      <c r="O43" s="42">
        <f t="shared" si="16"/>
        <v>0.000856481481481485</v>
      </c>
      <c r="P43" s="42">
        <f t="shared" si="17"/>
        <v>0.0008993055555555592</v>
      </c>
      <c r="Q43" s="42">
        <f t="shared" si="18"/>
        <v>0.0009421296296296336</v>
      </c>
      <c r="R43" s="42">
        <f t="shared" si="19"/>
        <v>0.001027777777777782</v>
      </c>
      <c r="S43" s="43">
        <f t="shared" si="20"/>
        <v>0.0010706018518518562</v>
      </c>
      <c r="T43" s="41">
        <f t="shared" si="21"/>
        <v>0.001084876543209881</v>
      </c>
      <c r="U43" s="42">
        <f t="shared" si="22"/>
        <v>0.00114197530864198</v>
      </c>
      <c r="V43" s="42">
        <f t="shared" si="23"/>
        <v>0.001199074074074079</v>
      </c>
      <c r="W43" s="42">
        <f t="shared" si="24"/>
        <v>0.001256172839506178</v>
      </c>
      <c r="X43" s="42">
        <f t="shared" si="25"/>
        <v>0.001313271604938277</v>
      </c>
      <c r="Y43" s="42">
        <f t="shared" si="26"/>
        <v>0.001370370370370376</v>
      </c>
      <c r="Z43" s="43">
        <f t="shared" si="27"/>
        <v>0.001427469135802475</v>
      </c>
      <c r="AA43" s="41">
        <f t="shared" si="28"/>
        <v>0.001427469135802475</v>
      </c>
      <c r="AB43" s="42">
        <f t="shared" si="29"/>
        <v>0.0015702160493827227</v>
      </c>
      <c r="AC43" s="42">
        <f t="shared" si="30"/>
        <v>0.00171296296296297</v>
      </c>
      <c r="AD43" s="43">
        <f t="shared" si="31"/>
        <v>0.0017843364197530937</v>
      </c>
      <c r="AE43" s="41">
        <f t="shared" si="32"/>
        <v>0.00228395061728396</v>
      </c>
      <c r="AF43" s="42">
        <f t="shared" si="33"/>
        <v>0.002512345679012356</v>
      </c>
      <c r="AG43" s="42">
        <f t="shared" si="40"/>
        <v>0.002740740740740752</v>
      </c>
      <c r="AH43" s="43">
        <f t="shared" si="41"/>
        <v>0.00285493827160495</v>
      </c>
      <c r="AI43" s="42">
        <f t="shared" si="42"/>
        <v>0.00285493827160495</v>
      </c>
      <c r="AJ43" s="42">
        <f t="shared" si="34"/>
        <v>0.0031404320987654453</v>
      </c>
      <c r="AK43" s="42">
        <f t="shared" si="43"/>
        <v>0.00342592592592594</v>
      </c>
      <c r="AL43" s="43">
        <f t="shared" si="44"/>
        <v>0.0035686728395061874</v>
      </c>
      <c r="AM43" s="42">
        <f t="shared" si="45"/>
        <v>0.00342592592592594</v>
      </c>
      <c r="AN43" s="42">
        <f t="shared" si="35"/>
        <v>0.0037685185185185343</v>
      </c>
      <c r="AO43" s="42">
        <f t="shared" si="46"/>
        <v>0.004111111111111128</v>
      </c>
      <c r="AP43" s="43">
        <f t="shared" si="47"/>
        <v>0.004282407407407425</v>
      </c>
      <c r="AQ43" s="42">
        <f t="shared" si="48"/>
        <v>0.004282407407407425</v>
      </c>
      <c r="AR43" s="42">
        <f t="shared" si="36"/>
        <v>0.004710648148148168</v>
      </c>
      <c r="AS43" s="42">
        <f t="shared" si="49"/>
        <v>0.00513888888888891</v>
      </c>
      <c r="AT43" s="43">
        <f t="shared" si="50"/>
        <v>0.005353009259259281</v>
      </c>
      <c r="AU43" s="42">
        <f t="shared" si="51"/>
        <v>0.0057098765432099</v>
      </c>
      <c r="AV43" s="42">
        <f t="shared" si="37"/>
        <v>0.006280864197530891</v>
      </c>
      <c r="AW43" s="42">
        <f t="shared" si="38"/>
        <v>0.006566358024691384</v>
      </c>
      <c r="AX43" s="42">
        <f t="shared" si="52"/>
        <v>0.00685185185185188</v>
      </c>
      <c r="AY43" s="43">
        <f t="shared" si="53"/>
        <v>0.007137345679012375</v>
      </c>
      <c r="AZ43" s="42">
        <f t="shared" si="54"/>
        <v>0.00856481481481485</v>
      </c>
      <c r="BA43" s="42">
        <f t="shared" si="39"/>
        <v>0.009421296296296336</v>
      </c>
      <c r="BB43" s="42">
        <f t="shared" si="55"/>
        <v>0.01027777777777782</v>
      </c>
      <c r="BC43" s="43">
        <f t="shared" si="56"/>
        <v>0.010706018518518563</v>
      </c>
      <c r="BD43" s="44">
        <f t="shared" si="57"/>
        <v>0.03140432098765445</v>
      </c>
      <c r="BE43" s="45">
        <f t="shared" si="6"/>
        <v>0.06927507716049411</v>
      </c>
      <c r="BF43" s="46">
        <f t="shared" si="7"/>
        <v>0.00342592592592594</v>
      </c>
      <c r="BG43" s="47">
        <f t="shared" si="8"/>
        <v>0.14455694444444503</v>
      </c>
    </row>
    <row r="44" spans="1:59" s="36" customFormat="1" ht="15" customHeight="1">
      <c r="A44" s="48">
        <v>0.00862268518518522</v>
      </c>
      <c r="B44" s="49">
        <v>3000</v>
      </c>
      <c r="C44" s="50">
        <f t="shared" si="0"/>
        <v>0</v>
      </c>
      <c r="D44" s="50">
        <f t="shared" si="1"/>
        <v>12</v>
      </c>
      <c r="E44" s="50">
        <f t="shared" si="2"/>
        <v>25</v>
      </c>
      <c r="F44" s="50">
        <f t="shared" si="3"/>
        <v>745</v>
      </c>
      <c r="G44" s="51">
        <f t="shared" si="4"/>
        <v>14.496644295302016</v>
      </c>
      <c r="H44" s="52">
        <f t="shared" si="9"/>
        <v>0.0005461033950617304</v>
      </c>
      <c r="I44" s="53">
        <f t="shared" si="10"/>
        <v>0.0005748456790123479</v>
      </c>
      <c r="J44" s="53">
        <f t="shared" si="11"/>
        <v>0.0006035879629629654</v>
      </c>
      <c r="K44" s="53">
        <f t="shared" si="12"/>
        <v>0.0006323302469135827</v>
      </c>
      <c r="L44" s="53">
        <f t="shared" si="13"/>
        <v>0.0006898148148148175</v>
      </c>
      <c r="M44" s="54">
        <f t="shared" si="14"/>
        <v>0.0007185570987654349</v>
      </c>
      <c r="N44" s="52">
        <f t="shared" si="15"/>
        <v>0.0008191550925925957</v>
      </c>
      <c r="O44" s="53">
        <f t="shared" si="16"/>
        <v>0.0008622685185185219</v>
      </c>
      <c r="P44" s="53">
        <f t="shared" si="17"/>
        <v>0.000905381944444448</v>
      </c>
      <c r="Q44" s="53">
        <f t="shared" si="18"/>
        <v>0.0009484953703703742</v>
      </c>
      <c r="R44" s="53">
        <f t="shared" si="19"/>
        <v>0.0010347222222222262</v>
      </c>
      <c r="S44" s="54">
        <f t="shared" si="20"/>
        <v>0.0010778356481481524</v>
      </c>
      <c r="T44" s="52">
        <f t="shared" si="21"/>
        <v>0.0010922067901234609</v>
      </c>
      <c r="U44" s="53">
        <f t="shared" si="22"/>
        <v>0.0011496913580246958</v>
      </c>
      <c r="V44" s="53">
        <f t="shared" si="23"/>
        <v>0.0012071759259259308</v>
      </c>
      <c r="W44" s="53">
        <f t="shared" si="24"/>
        <v>0.0012646604938271655</v>
      </c>
      <c r="X44" s="53">
        <f t="shared" si="25"/>
        <v>0.0013221450617284</v>
      </c>
      <c r="Y44" s="53">
        <f t="shared" si="26"/>
        <v>0.001379629629629635</v>
      </c>
      <c r="Z44" s="54">
        <f t="shared" si="27"/>
        <v>0.0014371141975308699</v>
      </c>
      <c r="AA44" s="52">
        <f t="shared" si="28"/>
        <v>0.0014371141975308699</v>
      </c>
      <c r="AB44" s="53">
        <f t="shared" si="29"/>
        <v>0.001580825617283957</v>
      </c>
      <c r="AC44" s="53">
        <f t="shared" si="30"/>
        <v>0.0017245370370370437</v>
      </c>
      <c r="AD44" s="54">
        <f t="shared" si="31"/>
        <v>0.0017963927469135874</v>
      </c>
      <c r="AE44" s="52">
        <f t="shared" si="32"/>
        <v>0.0022993827160493916</v>
      </c>
      <c r="AF44" s="53">
        <f t="shared" si="33"/>
        <v>0.002529320987654331</v>
      </c>
      <c r="AG44" s="53">
        <f t="shared" si="40"/>
        <v>0.00275925925925927</v>
      </c>
      <c r="AH44" s="54">
        <f t="shared" si="41"/>
        <v>0.0028742283950617398</v>
      </c>
      <c r="AI44" s="53">
        <f t="shared" si="42"/>
        <v>0.0028742283950617398</v>
      </c>
      <c r="AJ44" s="53">
        <f t="shared" si="34"/>
        <v>0.003161651234567914</v>
      </c>
      <c r="AK44" s="53">
        <f t="shared" si="43"/>
        <v>0.0034490740740740875</v>
      </c>
      <c r="AL44" s="54">
        <f t="shared" si="44"/>
        <v>0.0035927854938271747</v>
      </c>
      <c r="AM44" s="53">
        <f t="shared" si="45"/>
        <v>0.0034490740740740875</v>
      </c>
      <c r="AN44" s="53">
        <f t="shared" si="35"/>
        <v>0.0037939814814814967</v>
      </c>
      <c r="AO44" s="53">
        <f t="shared" si="46"/>
        <v>0.004138888888888905</v>
      </c>
      <c r="AP44" s="54">
        <f t="shared" si="47"/>
        <v>0.00431134259259261</v>
      </c>
      <c r="AQ44" s="53">
        <f t="shared" si="48"/>
        <v>0.00431134259259261</v>
      </c>
      <c r="AR44" s="53">
        <f t="shared" si="36"/>
        <v>0.004742476851851871</v>
      </c>
      <c r="AS44" s="53">
        <f t="shared" si="49"/>
        <v>0.005173611111111131</v>
      </c>
      <c r="AT44" s="54">
        <f t="shared" si="50"/>
        <v>0.005389178240740762</v>
      </c>
      <c r="AU44" s="53">
        <f t="shared" si="51"/>
        <v>0.0057484567901234795</v>
      </c>
      <c r="AV44" s="53">
        <f t="shared" si="37"/>
        <v>0.006323302469135828</v>
      </c>
      <c r="AW44" s="53">
        <f t="shared" si="38"/>
        <v>0.006610725308642001</v>
      </c>
      <c r="AX44" s="53">
        <f t="shared" si="52"/>
        <v>0.006898148148148175</v>
      </c>
      <c r="AY44" s="54">
        <f t="shared" si="53"/>
        <v>0.007185570987654349</v>
      </c>
      <c r="AZ44" s="53">
        <f t="shared" si="54"/>
        <v>0.00862268518518522</v>
      </c>
      <c r="BA44" s="53">
        <f t="shared" si="39"/>
        <v>0.009484953703703742</v>
      </c>
      <c r="BB44" s="53">
        <f t="shared" si="55"/>
        <v>0.010347222222222263</v>
      </c>
      <c r="BC44" s="54">
        <f t="shared" si="56"/>
        <v>0.010778356481481524</v>
      </c>
      <c r="BD44" s="55">
        <f t="shared" si="57"/>
        <v>0.03161651234567914</v>
      </c>
      <c r="BE44" s="56">
        <f t="shared" si="6"/>
        <v>0.06974315200617312</v>
      </c>
      <c r="BF44" s="57">
        <f t="shared" si="7"/>
        <v>0.0034490740740740875</v>
      </c>
      <c r="BG44" s="58">
        <f t="shared" si="8"/>
        <v>0.14553368055555613</v>
      </c>
    </row>
    <row r="45" spans="1:59" s="36" customFormat="1" ht="15" customHeight="1">
      <c r="A45" s="25">
        <v>0.00868055555555559</v>
      </c>
      <c r="B45" s="26">
        <v>3000</v>
      </c>
      <c r="C45" s="27">
        <f t="shared" si="0"/>
        <v>0</v>
      </c>
      <c r="D45" s="27">
        <f t="shared" si="1"/>
        <v>12</v>
      </c>
      <c r="E45" s="27">
        <f t="shared" si="2"/>
        <v>30</v>
      </c>
      <c r="F45" s="27">
        <f t="shared" si="3"/>
        <v>750</v>
      </c>
      <c r="G45" s="28">
        <f t="shared" si="4"/>
        <v>14.4</v>
      </c>
      <c r="H45" s="29">
        <f t="shared" si="9"/>
        <v>0.0005497685185185207</v>
      </c>
      <c r="I45" s="30">
        <f t="shared" si="10"/>
        <v>0.0005787037037037061</v>
      </c>
      <c r="J45" s="30">
        <f t="shared" si="11"/>
        <v>0.0006076388888888914</v>
      </c>
      <c r="K45" s="30">
        <f t="shared" si="12"/>
        <v>0.0006365740740740767</v>
      </c>
      <c r="L45" s="30">
        <f t="shared" si="13"/>
        <v>0.0006944444444444473</v>
      </c>
      <c r="M45" s="31">
        <f t="shared" si="14"/>
        <v>0.0007233796296296326</v>
      </c>
      <c r="N45" s="29">
        <f t="shared" si="15"/>
        <v>0.0008246527777777811</v>
      </c>
      <c r="O45" s="30">
        <f t="shared" si="16"/>
        <v>0.0008680555555555591</v>
      </c>
      <c r="P45" s="30">
        <f t="shared" si="17"/>
        <v>0.000911458333333337</v>
      </c>
      <c r="Q45" s="30">
        <f t="shared" si="18"/>
        <v>0.0009548611111111151</v>
      </c>
      <c r="R45" s="30">
        <f t="shared" si="19"/>
        <v>0.0010416666666666708</v>
      </c>
      <c r="S45" s="31">
        <f t="shared" si="20"/>
        <v>0.0010850694444444488</v>
      </c>
      <c r="T45" s="29">
        <f t="shared" si="21"/>
        <v>0.0010995370370370414</v>
      </c>
      <c r="U45" s="30">
        <f t="shared" si="22"/>
        <v>0.0011574074074074121</v>
      </c>
      <c r="V45" s="30">
        <f t="shared" si="23"/>
        <v>0.0012152777777777828</v>
      </c>
      <c r="W45" s="30">
        <f t="shared" si="24"/>
        <v>0.0012731481481481535</v>
      </c>
      <c r="X45" s="30">
        <f t="shared" si="25"/>
        <v>0.001331018518518524</v>
      </c>
      <c r="Y45" s="30">
        <f t="shared" si="26"/>
        <v>0.0013888888888888946</v>
      </c>
      <c r="Z45" s="31">
        <f t="shared" si="27"/>
        <v>0.0014467592592592653</v>
      </c>
      <c r="AA45" s="29">
        <f t="shared" si="28"/>
        <v>0.0014467592592592653</v>
      </c>
      <c r="AB45" s="30">
        <f t="shared" si="29"/>
        <v>0.0015914351851851918</v>
      </c>
      <c r="AC45" s="30">
        <f t="shared" si="30"/>
        <v>0.0017361111111111182</v>
      </c>
      <c r="AD45" s="31">
        <f t="shared" si="31"/>
        <v>0.0018084490740740817</v>
      </c>
      <c r="AE45" s="29">
        <f t="shared" si="32"/>
        <v>0.0023148148148148242</v>
      </c>
      <c r="AF45" s="30">
        <f t="shared" si="33"/>
        <v>0.002546296296296307</v>
      </c>
      <c r="AG45" s="30">
        <f t="shared" si="40"/>
        <v>0.002777777777777789</v>
      </c>
      <c r="AH45" s="31">
        <f t="shared" si="41"/>
        <v>0.0028935185185185305</v>
      </c>
      <c r="AI45" s="30">
        <f t="shared" si="42"/>
        <v>0.00289351851851853</v>
      </c>
      <c r="AJ45" s="30">
        <f t="shared" si="34"/>
        <v>0.003182870370370383</v>
      </c>
      <c r="AK45" s="30">
        <f t="shared" si="43"/>
        <v>0.003472222222222236</v>
      </c>
      <c r="AL45" s="31">
        <f t="shared" si="44"/>
        <v>0.0036168981481481625</v>
      </c>
      <c r="AM45" s="30">
        <f t="shared" si="45"/>
        <v>0.0034722222222222363</v>
      </c>
      <c r="AN45" s="30">
        <f t="shared" si="35"/>
        <v>0.0038194444444444604</v>
      </c>
      <c r="AO45" s="30">
        <f t="shared" si="46"/>
        <v>0.004166666666666683</v>
      </c>
      <c r="AP45" s="31">
        <f t="shared" si="47"/>
        <v>0.004340277777777795</v>
      </c>
      <c r="AQ45" s="30">
        <f t="shared" si="48"/>
        <v>0.004340277777777795</v>
      </c>
      <c r="AR45" s="30">
        <f t="shared" si="36"/>
        <v>0.004774305555555575</v>
      </c>
      <c r="AS45" s="30">
        <f t="shared" si="49"/>
        <v>0.005208333333333354</v>
      </c>
      <c r="AT45" s="31">
        <f t="shared" si="50"/>
        <v>0.005425347222222245</v>
      </c>
      <c r="AU45" s="30">
        <f t="shared" si="51"/>
        <v>0.00578703703703706</v>
      </c>
      <c r="AV45" s="30">
        <f t="shared" si="37"/>
        <v>0.006365740740740766</v>
      </c>
      <c r="AW45" s="30">
        <f t="shared" si="38"/>
        <v>0.006655092592592619</v>
      </c>
      <c r="AX45" s="30">
        <f t="shared" si="52"/>
        <v>0.006944444444444472</v>
      </c>
      <c r="AY45" s="31">
        <f t="shared" si="53"/>
        <v>0.007233796296296325</v>
      </c>
      <c r="AZ45" s="30">
        <f t="shared" si="54"/>
        <v>0.00868055555555559</v>
      </c>
      <c r="BA45" s="30">
        <f t="shared" si="39"/>
        <v>0.00954861111111115</v>
      </c>
      <c r="BB45" s="30">
        <f t="shared" si="55"/>
        <v>0.010416666666666708</v>
      </c>
      <c r="BC45" s="31">
        <f t="shared" si="56"/>
        <v>0.01085069444444449</v>
      </c>
      <c r="BD45" s="59">
        <f t="shared" si="57"/>
        <v>0.03182870370370383</v>
      </c>
      <c r="BE45" s="60">
        <f t="shared" si="6"/>
        <v>0.07021122685185213</v>
      </c>
      <c r="BF45" s="61">
        <f t="shared" si="7"/>
        <v>0.003472222222222236</v>
      </c>
      <c r="BG45" s="62">
        <f t="shared" si="8"/>
        <v>0.14651041666666725</v>
      </c>
    </row>
    <row r="46" spans="1:59" s="36" customFormat="1" ht="15" customHeight="1">
      <c r="A46" s="37">
        <v>0.00873842592592596</v>
      </c>
      <c r="B46" s="38">
        <v>3000</v>
      </c>
      <c r="C46" s="39">
        <f t="shared" si="0"/>
        <v>0</v>
      </c>
      <c r="D46" s="39">
        <f t="shared" si="1"/>
        <v>12</v>
      </c>
      <c r="E46" s="39">
        <f t="shared" si="2"/>
        <v>35</v>
      </c>
      <c r="F46" s="39">
        <f t="shared" si="3"/>
        <v>755</v>
      </c>
      <c r="G46" s="40">
        <f t="shared" si="4"/>
        <v>14.304635761589404</v>
      </c>
      <c r="H46" s="41">
        <f t="shared" si="9"/>
        <v>0.0005534336419753108</v>
      </c>
      <c r="I46" s="42">
        <f t="shared" si="10"/>
        <v>0.000582561728395064</v>
      </c>
      <c r="J46" s="42">
        <f t="shared" si="11"/>
        <v>0.0006116898148148172</v>
      </c>
      <c r="K46" s="42">
        <f t="shared" si="12"/>
        <v>0.0006408179012345704</v>
      </c>
      <c r="L46" s="42">
        <f t="shared" si="13"/>
        <v>0.0006990740740740768</v>
      </c>
      <c r="M46" s="43">
        <f t="shared" si="14"/>
        <v>0.00072820216049383</v>
      </c>
      <c r="N46" s="41">
        <f t="shared" si="15"/>
        <v>0.0008301504629629661</v>
      </c>
      <c r="O46" s="42">
        <f t="shared" si="16"/>
        <v>0.000873842592592596</v>
      </c>
      <c r="P46" s="42">
        <f t="shared" si="17"/>
        <v>0.0009175347222222258</v>
      </c>
      <c r="Q46" s="42">
        <f t="shared" si="18"/>
        <v>0.0009612268518518557</v>
      </c>
      <c r="R46" s="42">
        <f t="shared" si="19"/>
        <v>0.0010486111111111152</v>
      </c>
      <c r="S46" s="43">
        <f t="shared" si="20"/>
        <v>0.001092303240740745</v>
      </c>
      <c r="T46" s="41">
        <f t="shared" si="21"/>
        <v>0.0011068672839506216</v>
      </c>
      <c r="U46" s="42">
        <f t="shared" si="22"/>
        <v>0.001165123456790128</v>
      </c>
      <c r="V46" s="42">
        <f t="shared" si="23"/>
        <v>0.0012233796296296344</v>
      </c>
      <c r="W46" s="42">
        <f t="shared" si="24"/>
        <v>0.0012816358024691408</v>
      </c>
      <c r="X46" s="42">
        <f t="shared" si="25"/>
        <v>0.0013398919753086472</v>
      </c>
      <c r="Y46" s="42">
        <f t="shared" si="26"/>
        <v>0.0013981481481481536</v>
      </c>
      <c r="Z46" s="43">
        <f t="shared" si="27"/>
        <v>0.00145640432098766</v>
      </c>
      <c r="AA46" s="41">
        <f t="shared" si="28"/>
        <v>0.00145640432098766</v>
      </c>
      <c r="AB46" s="42">
        <f t="shared" si="29"/>
        <v>0.001602044753086426</v>
      </c>
      <c r="AC46" s="42">
        <f t="shared" si="30"/>
        <v>0.001747685185185192</v>
      </c>
      <c r="AD46" s="43">
        <f t="shared" si="31"/>
        <v>0.001820505401234575</v>
      </c>
      <c r="AE46" s="41">
        <f t="shared" si="32"/>
        <v>0.002330246913580256</v>
      </c>
      <c r="AF46" s="42">
        <f t="shared" si="33"/>
        <v>0.0025632716049382815</v>
      </c>
      <c r="AG46" s="42">
        <f t="shared" si="40"/>
        <v>0.002796296296296307</v>
      </c>
      <c r="AH46" s="43">
        <f t="shared" si="41"/>
        <v>0.00291280864197532</v>
      </c>
      <c r="AI46" s="42">
        <f t="shared" si="42"/>
        <v>0.00291280864197532</v>
      </c>
      <c r="AJ46" s="42">
        <f t="shared" si="34"/>
        <v>0.003204089506172852</v>
      </c>
      <c r="AK46" s="42">
        <f t="shared" si="43"/>
        <v>0.003495370370370384</v>
      </c>
      <c r="AL46" s="43">
        <f t="shared" si="44"/>
        <v>0.00364101080246915</v>
      </c>
      <c r="AM46" s="42">
        <f t="shared" si="45"/>
        <v>0.003495370370370384</v>
      </c>
      <c r="AN46" s="42">
        <f t="shared" si="35"/>
        <v>0.0038449074074074227</v>
      </c>
      <c r="AO46" s="42">
        <f t="shared" si="46"/>
        <v>0.004194444444444461</v>
      </c>
      <c r="AP46" s="43">
        <f t="shared" si="47"/>
        <v>0.00436921296296298</v>
      </c>
      <c r="AQ46" s="42">
        <f t="shared" si="48"/>
        <v>0.00436921296296298</v>
      </c>
      <c r="AR46" s="42">
        <f t="shared" si="36"/>
        <v>0.004806134259259278</v>
      </c>
      <c r="AS46" s="42">
        <f t="shared" si="49"/>
        <v>0.005243055555555576</v>
      </c>
      <c r="AT46" s="43">
        <f t="shared" si="50"/>
        <v>0.005461516203703725</v>
      </c>
      <c r="AU46" s="42">
        <f t="shared" si="51"/>
        <v>0.00582561728395064</v>
      </c>
      <c r="AV46" s="42">
        <f t="shared" si="37"/>
        <v>0.006408179012345704</v>
      </c>
      <c r="AW46" s="42">
        <f t="shared" si="38"/>
        <v>0.006699459876543235</v>
      </c>
      <c r="AX46" s="42">
        <f t="shared" si="52"/>
        <v>0.006990740740740768</v>
      </c>
      <c r="AY46" s="43">
        <f t="shared" si="53"/>
        <v>0.0072820216049383</v>
      </c>
      <c r="AZ46" s="42">
        <f t="shared" si="54"/>
        <v>0.00873842592592596</v>
      </c>
      <c r="BA46" s="42">
        <f t="shared" si="39"/>
        <v>0.009612268518518556</v>
      </c>
      <c r="BB46" s="42">
        <f t="shared" si="55"/>
        <v>0.010486111111111153</v>
      </c>
      <c r="BC46" s="43">
        <f t="shared" si="56"/>
        <v>0.01092303240740745</v>
      </c>
      <c r="BD46" s="44">
        <f t="shared" si="57"/>
        <v>0.032040895061728525</v>
      </c>
      <c r="BE46" s="45">
        <f t="shared" si="6"/>
        <v>0.07067930169753113</v>
      </c>
      <c r="BF46" s="46">
        <f t="shared" si="7"/>
        <v>0.003495370370370384</v>
      </c>
      <c r="BG46" s="47">
        <f t="shared" si="8"/>
        <v>0.14748715277777835</v>
      </c>
    </row>
    <row r="47" spans="1:59" s="36" customFormat="1" ht="15" customHeight="1">
      <c r="A47" s="48">
        <v>0.00879629629629634</v>
      </c>
      <c r="B47" s="49">
        <v>3000</v>
      </c>
      <c r="C47" s="50">
        <f t="shared" si="0"/>
        <v>0</v>
      </c>
      <c r="D47" s="50">
        <f t="shared" si="1"/>
        <v>12</v>
      </c>
      <c r="E47" s="50">
        <f t="shared" si="2"/>
        <v>40</v>
      </c>
      <c r="F47" s="50">
        <f t="shared" si="3"/>
        <v>760</v>
      </c>
      <c r="G47" s="51">
        <f t="shared" si="4"/>
        <v>14.210526315789473</v>
      </c>
      <c r="H47" s="52">
        <f t="shared" si="9"/>
        <v>0.0005570987654321015</v>
      </c>
      <c r="I47" s="53">
        <f t="shared" si="10"/>
        <v>0.0005864197530864227</v>
      </c>
      <c r="J47" s="53">
        <f t="shared" si="11"/>
        <v>0.0006157407407407438</v>
      </c>
      <c r="K47" s="53">
        <f t="shared" si="12"/>
        <v>0.000645061728395065</v>
      </c>
      <c r="L47" s="53">
        <f t="shared" si="13"/>
        <v>0.0007037037037037071</v>
      </c>
      <c r="M47" s="54">
        <f t="shared" si="14"/>
        <v>0.0007330246913580283</v>
      </c>
      <c r="N47" s="52">
        <f t="shared" si="15"/>
        <v>0.0008356481481481523</v>
      </c>
      <c r="O47" s="53">
        <f t="shared" si="16"/>
        <v>0.0008796296296296341</v>
      </c>
      <c r="P47" s="53">
        <f t="shared" si="17"/>
        <v>0.0009236111111111158</v>
      </c>
      <c r="Q47" s="53">
        <f t="shared" si="18"/>
        <v>0.0009675925925925976</v>
      </c>
      <c r="R47" s="53">
        <f t="shared" si="19"/>
        <v>0.0010555555555555609</v>
      </c>
      <c r="S47" s="54">
        <f t="shared" si="20"/>
        <v>0.0010995370370370425</v>
      </c>
      <c r="T47" s="52">
        <f t="shared" si="21"/>
        <v>0.001114197530864203</v>
      </c>
      <c r="U47" s="53">
        <f t="shared" si="22"/>
        <v>0.0011728395061728453</v>
      </c>
      <c r="V47" s="53">
        <f t="shared" si="23"/>
        <v>0.0012314814814814877</v>
      </c>
      <c r="W47" s="53">
        <f t="shared" si="24"/>
        <v>0.00129012345679013</v>
      </c>
      <c r="X47" s="53">
        <f t="shared" si="25"/>
        <v>0.001348765432098772</v>
      </c>
      <c r="Y47" s="53">
        <f t="shared" si="26"/>
        <v>0.0014074074074074143</v>
      </c>
      <c r="Z47" s="54">
        <f t="shared" si="27"/>
        <v>0.0014660493827160566</v>
      </c>
      <c r="AA47" s="52">
        <f t="shared" si="28"/>
        <v>0.0014660493827160566</v>
      </c>
      <c r="AB47" s="53">
        <f t="shared" si="29"/>
        <v>0.0016126543209876625</v>
      </c>
      <c r="AC47" s="53">
        <f t="shared" si="30"/>
        <v>0.001759259259259268</v>
      </c>
      <c r="AD47" s="54">
        <f t="shared" si="31"/>
        <v>0.0018325617283950707</v>
      </c>
      <c r="AE47" s="52">
        <f t="shared" si="32"/>
        <v>0.0023456790123456907</v>
      </c>
      <c r="AF47" s="53">
        <f t="shared" si="33"/>
        <v>0.00258024691358026</v>
      </c>
      <c r="AG47" s="53">
        <f t="shared" si="40"/>
        <v>0.0028148148148148286</v>
      </c>
      <c r="AH47" s="54">
        <f t="shared" si="41"/>
        <v>0.0029320987654321133</v>
      </c>
      <c r="AI47" s="53">
        <f t="shared" si="42"/>
        <v>0.0029320987654321133</v>
      </c>
      <c r="AJ47" s="53">
        <f t="shared" si="34"/>
        <v>0.003225308641975325</v>
      </c>
      <c r="AK47" s="53">
        <f t="shared" si="43"/>
        <v>0.003518518518518536</v>
      </c>
      <c r="AL47" s="54">
        <f t="shared" si="44"/>
        <v>0.0036651234567901415</v>
      </c>
      <c r="AM47" s="53">
        <f t="shared" si="45"/>
        <v>0.0035185185185185363</v>
      </c>
      <c r="AN47" s="53">
        <f t="shared" si="35"/>
        <v>0.0038703703703703903</v>
      </c>
      <c r="AO47" s="53">
        <f t="shared" si="46"/>
        <v>0.0042222222222222435</v>
      </c>
      <c r="AP47" s="54">
        <f t="shared" si="47"/>
        <v>0.00439814814814817</v>
      </c>
      <c r="AQ47" s="53">
        <f t="shared" si="48"/>
        <v>0.00439814814814817</v>
      </c>
      <c r="AR47" s="53">
        <f t="shared" si="36"/>
        <v>0.0048379629629629875</v>
      </c>
      <c r="AS47" s="53">
        <f t="shared" si="49"/>
        <v>0.005277777777777804</v>
      </c>
      <c r="AT47" s="54">
        <f t="shared" si="50"/>
        <v>0.005497685185185213</v>
      </c>
      <c r="AU47" s="53">
        <f t="shared" si="51"/>
        <v>0.0058641975308642265</v>
      </c>
      <c r="AV47" s="53">
        <f t="shared" si="37"/>
        <v>0.00645061728395065</v>
      </c>
      <c r="AW47" s="53">
        <f t="shared" si="38"/>
        <v>0.00674382716049386</v>
      </c>
      <c r="AX47" s="53">
        <f t="shared" si="52"/>
        <v>0.007037037037037072</v>
      </c>
      <c r="AY47" s="54">
        <f t="shared" si="53"/>
        <v>0.007330246913580283</v>
      </c>
      <c r="AZ47" s="53">
        <f t="shared" si="54"/>
        <v>0.00879629629629634</v>
      </c>
      <c r="BA47" s="53">
        <f t="shared" si="39"/>
        <v>0.009675925925925975</v>
      </c>
      <c r="BB47" s="53">
        <f t="shared" si="55"/>
        <v>0.010555555555555608</v>
      </c>
      <c r="BC47" s="54">
        <f t="shared" si="56"/>
        <v>0.010995370370370426</v>
      </c>
      <c r="BD47" s="55">
        <f t="shared" si="57"/>
        <v>0.032253086419753246</v>
      </c>
      <c r="BE47" s="56">
        <f t="shared" si="6"/>
        <v>0.07114737654321023</v>
      </c>
      <c r="BF47" s="57">
        <f t="shared" si="7"/>
        <v>0.003518518518518536</v>
      </c>
      <c r="BG47" s="58">
        <f t="shared" si="8"/>
        <v>0.14846388888888962</v>
      </c>
    </row>
    <row r="48" spans="1:59" s="36" customFormat="1" ht="15" customHeight="1">
      <c r="A48" s="25">
        <v>0.00885416666666671</v>
      </c>
      <c r="B48" s="26">
        <v>3000</v>
      </c>
      <c r="C48" s="27">
        <f t="shared" si="0"/>
        <v>0</v>
      </c>
      <c r="D48" s="27">
        <f t="shared" si="1"/>
        <v>12</v>
      </c>
      <c r="E48" s="27">
        <f t="shared" si="2"/>
        <v>45</v>
      </c>
      <c r="F48" s="27">
        <f t="shared" si="3"/>
        <v>765</v>
      </c>
      <c r="G48" s="28">
        <f t="shared" si="4"/>
        <v>14.117647058823529</v>
      </c>
      <c r="H48" s="29">
        <f t="shared" si="9"/>
        <v>0.0005607638888888916</v>
      </c>
      <c r="I48" s="30">
        <f t="shared" si="10"/>
        <v>0.0005902777777777806</v>
      </c>
      <c r="J48" s="30">
        <f t="shared" si="11"/>
        <v>0.0006197916666666696</v>
      </c>
      <c r="K48" s="30">
        <f t="shared" si="12"/>
        <v>0.0006493055555555587</v>
      </c>
      <c r="L48" s="30">
        <f t="shared" si="13"/>
        <v>0.0007083333333333367</v>
      </c>
      <c r="M48" s="31">
        <f t="shared" si="14"/>
        <v>0.0007378472222222258</v>
      </c>
      <c r="N48" s="29">
        <f t="shared" si="15"/>
        <v>0.0008411458333333373</v>
      </c>
      <c r="O48" s="30">
        <f t="shared" si="16"/>
        <v>0.0008854166666666709</v>
      </c>
      <c r="P48" s="30">
        <f t="shared" si="17"/>
        <v>0.0009296875000000044</v>
      </c>
      <c r="Q48" s="30">
        <f t="shared" si="18"/>
        <v>0.0009739583333333381</v>
      </c>
      <c r="R48" s="30">
        <f t="shared" si="19"/>
        <v>0.001062500000000005</v>
      </c>
      <c r="S48" s="31">
        <f t="shared" si="20"/>
        <v>0.0011067708333333385</v>
      </c>
      <c r="T48" s="29">
        <f t="shared" si="21"/>
        <v>0.0011215277777777831</v>
      </c>
      <c r="U48" s="30">
        <f t="shared" si="22"/>
        <v>0.0011805555555555612</v>
      </c>
      <c r="V48" s="30">
        <f t="shared" si="23"/>
        <v>0.0012395833333333393</v>
      </c>
      <c r="W48" s="30">
        <f t="shared" si="24"/>
        <v>0.0012986111111111173</v>
      </c>
      <c r="X48" s="30">
        <f t="shared" si="25"/>
        <v>0.0013576388888888952</v>
      </c>
      <c r="Y48" s="30">
        <f t="shared" si="26"/>
        <v>0.0014166666666666735</v>
      </c>
      <c r="Z48" s="31">
        <f t="shared" si="27"/>
        <v>0.0014756944444444516</v>
      </c>
      <c r="AA48" s="29">
        <f t="shared" si="28"/>
        <v>0.0014756944444444516</v>
      </c>
      <c r="AB48" s="30">
        <f t="shared" si="29"/>
        <v>0.001623263888888897</v>
      </c>
      <c r="AC48" s="30">
        <f t="shared" si="30"/>
        <v>0.0017708333333333417</v>
      </c>
      <c r="AD48" s="31">
        <f t="shared" si="31"/>
        <v>0.0018446180555555644</v>
      </c>
      <c r="AE48" s="29">
        <f t="shared" si="32"/>
        <v>0.0023611111111111224</v>
      </c>
      <c r="AF48" s="30">
        <f t="shared" si="33"/>
        <v>0.0025972222222222347</v>
      </c>
      <c r="AG48" s="30">
        <f t="shared" si="40"/>
        <v>0.002833333333333347</v>
      </c>
      <c r="AH48" s="31">
        <f t="shared" si="41"/>
        <v>0.002951388888888903</v>
      </c>
      <c r="AI48" s="30">
        <f t="shared" si="42"/>
        <v>0.002951388888888903</v>
      </c>
      <c r="AJ48" s="30">
        <f t="shared" si="34"/>
        <v>0.003246527777777794</v>
      </c>
      <c r="AK48" s="30">
        <f t="shared" si="43"/>
        <v>0.0035416666666666834</v>
      </c>
      <c r="AL48" s="31">
        <f t="shared" si="44"/>
        <v>0.003689236111111129</v>
      </c>
      <c r="AM48" s="30">
        <f t="shared" si="45"/>
        <v>0.0035416666666666834</v>
      </c>
      <c r="AN48" s="30">
        <f t="shared" si="35"/>
        <v>0.0038958333333333523</v>
      </c>
      <c r="AO48" s="30">
        <f t="shared" si="46"/>
        <v>0.00425000000000002</v>
      </c>
      <c r="AP48" s="31">
        <f t="shared" si="47"/>
        <v>0.004427083333333354</v>
      </c>
      <c r="AQ48" s="30">
        <f t="shared" si="48"/>
        <v>0.004427083333333355</v>
      </c>
      <c r="AR48" s="30">
        <f t="shared" si="36"/>
        <v>0.004869791666666691</v>
      </c>
      <c r="AS48" s="30">
        <f t="shared" si="49"/>
        <v>0.0053125000000000255</v>
      </c>
      <c r="AT48" s="31">
        <f t="shared" si="50"/>
        <v>0.005533854166666694</v>
      </c>
      <c r="AU48" s="30">
        <f t="shared" si="51"/>
        <v>0.005902777777777806</v>
      </c>
      <c r="AV48" s="30">
        <f t="shared" si="37"/>
        <v>0.006493055555555588</v>
      </c>
      <c r="AW48" s="30">
        <f t="shared" si="38"/>
        <v>0.006788194444444477</v>
      </c>
      <c r="AX48" s="30">
        <f t="shared" si="52"/>
        <v>0.007083333333333367</v>
      </c>
      <c r="AY48" s="31">
        <f t="shared" si="53"/>
        <v>0.007378472222222258</v>
      </c>
      <c r="AZ48" s="30">
        <f t="shared" si="54"/>
        <v>0.00885416666666671</v>
      </c>
      <c r="BA48" s="30">
        <f t="shared" si="39"/>
        <v>0.009739583333333381</v>
      </c>
      <c r="BB48" s="30">
        <f t="shared" si="55"/>
        <v>0.010625000000000051</v>
      </c>
      <c r="BC48" s="31">
        <f t="shared" si="56"/>
        <v>0.011067708333333388</v>
      </c>
      <c r="BD48" s="59">
        <f t="shared" si="57"/>
        <v>0.03246527777777794</v>
      </c>
      <c r="BE48" s="60">
        <f t="shared" si="6"/>
        <v>0.07161545138888924</v>
      </c>
      <c r="BF48" s="61">
        <f t="shared" si="7"/>
        <v>0.0035416666666666834</v>
      </c>
      <c r="BG48" s="62">
        <f t="shared" si="8"/>
        <v>0.14944062500000072</v>
      </c>
    </row>
    <row r="49" spans="1:59" s="36" customFormat="1" ht="15" customHeight="1" thickBot="1">
      <c r="A49" s="63">
        <v>0.00891203703703708</v>
      </c>
      <c r="B49" s="64">
        <v>3000</v>
      </c>
      <c r="C49" s="65">
        <f t="shared" si="0"/>
        <v>0</v>
      </c>
      <c r="D49" s="65">
        <f t="shared" si="1"/>
        <v>12</v>
      </c>
      <c r="E49" s="65">
        <f t="shared" si="2"/>
        <v>50</v>
      </c>
      <c r="F49" s="65">
        <f t="shared" si="3"/>
        <v>770</v>
      </c>
      <c r="G49" s="66">
        <f t="shared" si="4"/>
        <v>14.025974025974026</v>
      </c>
      <c r="H49" s="67">
        <f t="shared" si="9"/>
        <v>0.0005644290123456816</v>
      </c>
      <c r="I49" s="68">
        <f t="shared" si="10"/>
        <v>0.0005941358024691386</v>
      </c>
      <c r="J49" s="68">
        <f t="shared" si="11"/>
        <v>0.0006238425925925956</v>
      </c>
      <c r="K49" s="68">
        <f t="shared" si="12"/>
        <v>0.0006535493827160525</v>
      </c>
      <c r="L49" s="68">
        <f t="shared" si="13"/>
        <v>0.0007129629629629663</v>
      </c>
      <c r="M49" s="69">
        <f t="shared" si="14"/>
        <v>0.0007426697530864234</v>
      </c>
      <c r="N49" s="67">
        <f t="shared" si="15"/>
        <v>0.0008466435185185225</v>
      </c>
      <c r="O49" s="68">
        <f t="shared" si="16"/>
        <v>0.000891203703703708</v>
      </c>
      <c r="P49" s="68">
        <f t="shared" si="17"/>
        <v>0.0009357638888888934</v>
      </c>
      <c r="Q49" s="68">
        <f t="shared" si="18"/>
        <v>0.0009803240740740788</v>
      </c>
      <c r="R49" s="68">
        <f t="shared" si="19"/>
        <v>0.0010694444444444495</v>
      </c>
      <c r="S49" s="69">
        <f t="shared" si="20"/>
        <v>0.001114004629629635</v>
      </c>
      <c r="T49" s="67">
        <f t="shared" si="21"/>
        <v>0.0011288580246913633</v>
      </c>
      <c r="U49" s="68">
        <f t="shared" si="22"/>
        <v>0.0011882716049382773</v>
      </c>
      <c r="V49" s="68">
        <f t="shared" si="23"/>
        <v>0.0012476851851851913</v>
      </c>
      <c r="W49" s="68">
        <f t="shared" si="24"/>
        <v>0.001307098765432105</v>
      </c>
      <c r="X49" s="68">
        <f t="shared" si="25"/>
        <v>0.0013665123456790187</v>
      </c>
      <c r="Y49" s="68">
        <f t="shared" si="26"/>
        <v>0.0014259259259259327</v>
      </c>
      <c r="Z49" s="69">
        <f t="shared" si="27"/>
        <v>0.0014853395061728467</v>
      </c>
      <c r="AA49" s="67">
        <f t="shared" si="28"/>
        <v>0.0014853395061728467</v>
      </c>
      <c r="AB49" s="68">
        <f t="shared" si="29"/>
        <v>0.0016338734567901314</v>
      </c>
      <c r="AC49" s="68">
        <f t="shared" si="30"/>
        <v>0.001782407407407416</v>
      </c>
      <c r="AD49" s="69">
        <f t="shared" si="31"/>
        <v>0.0018566743827160585</v>
      </c>
      <c r="AE49" s="67">
        <f t="shared" si="32"/>
        <v>0.0023765432098765546</v>
      </c>
      <c r="AF49" s="68">
        <f t="shared" si="33"/>
        <v>0.00261419753086421</v>
      </c>
      <c r="AG49" s="68">
        <f t="shared" si="40"/>
        <v>0.0028518518518518654</v>
      </c>
      <c r="AH49" s="69">
        <f t="shared" si="41"/>
        <v>0.0029706790123456934</v>
      </c>
      <c r="AI49" s="68">
        <f t="shared" si="42"/>
        <v>0.002970679012345693</v>
      </c>
      <c r="AJ49" s="68">
        <f t="shared" si="34"/>
        <v>0.0032677469135802624</v>
      </c>
      <c r="AK49" s="68">
        <f t="shared" si="43"/>
        <v>0.0035648148148148314</v>
      </c>
      <c r="AL49" s="69">
        <f t="shared" si="44"/>
        <v>0.003713348765432116</v>
      </c>
      <c r="AM49" s="68">
        <f t="shared" si="45"/>
        <v>0.003564814814814832</v>
      </c>
      <c r="AN49" s="68">
        <f t="shared" si="35"/>
        <v>0.003921296296296315</v>
      </c>
      <c r="AO49" s="68">
        <f t="shared" si="46"/>
        <v>0.004277777777777798</v>
      </c>
      <c r="AP49" s="69">
        <f t="shared" si="47"/>
        <v>0.00445601851851854</v>
      </c>
      <c r="AQ49" s="68">
        <f t="shared" si="48"/>
        <v>0.00445601851851854</v>
      </c>
      <c r="AR49" s="68">
        <f t="shared" si="36"/>
        <v>0.004901620370370394</v>
      </c>
      <c r="AS49" s="68">
        <f t="shared" si="49"/>
        <v>0.005347222222222247</v>
      </c>
      <c r="AT49" s="69">
        <f t="shared" si="50"/>
        <v>0.005570023148148175</v>
      </c>
      <c r="AU49" s="68">
        <f t="shared" si="51"/>
        <v>0.005941358024691386</v>
      </c>
      <c r="AV49" s="68">
        <f t="shared" si="37"/>
        <v>0.006535493827160525</v>
      </c>
      <c r="AW49" s="68">
        <f t="shared" si="38"/>
        <v>0.006832561728395093</v>
      </c>
      <c r="AX49" s="68">
        <f t="shared" si="52"/>
        <v>0.007129629629629663</v>
      </c>
      <c r="AY49" s="69">
        <f t="shared" si="53"/>
        <v>0.007426697530864232</v>
      </c>
      <c r="AZ49" s="68">
        <f t="shared" si="54"/>
        <v>0.00891203703703708</v>
      </c>
      <c r="BA49" s="68">
        <f t="shared" si="39"/>
        <v>0.009803240740740788</v>
      </c>
      <c r="BB49" s="68">
        <f t="shared" si="55"/>
        <v>0.010694444444444494</v>
      </c>
      <c r="BC49" s="69">
        <f t="shared" si="56"/>
        <v>0.01114004629629635</v>
      </c>
      <c r="BD49" s="70">
        <f t="shared" si="57"/>
        <v>0.03267746913580263</v>
      </c>
      <c r="BE49" s="71">
        <f t="shared" si="6"/>
        <v>0.07208352623456823</v>
      </c>
      <c r="BF49" s="72">
        <f t="shared" si="7"/>
        <v>0.0035648148148148314</v>
      </c>
      <c r="BG49" s="73">
        <f t="shared" si="8"/>
        <v>0.1504173611111118</v>
      </c>
    </row>
    <row r="50" spans="1:59" s="36" customFormat="1" ht="15" customHeight="1" thickBot="1">
      <c r="A50" s="74">
        <v>0.00896990740740745</v>
      </c>
      <c r="B50" s="75">
        <v>3000</v>
      </c>
      <c r="C50" s="76">
        <f t="shared" si="0"/>
        <v>0</v>
      </c>
      <c r="D50" s="76">
        <f t="shared" si="1"/>
        <v>12</v>
      </c>
      <c r="E50" s="76">
        <f t="shared" si="2"/>
        <v>55</v>
      </c>
      <c r="F50" s="76">
        <f t="shared" si="3"/>
        <v>775</v>
      </c>
      <c r="G50" s="77">
        <f t="shared" si="4"/>
        <v>13.935483870967742</v>
      </c>
      <c r="H50" s="78">
        <f t="shared" si="9"/>
        <v>0.0005680941358024718</v>
      </c>
      <c r="I50" s="79">
        <f t="shared" si="10"/>
        <v>0.0005979938271604967</v>
      </c>
      <c r="J50" s="79">
        <f t="shared" si="11"/>
        <v>0.0006278935185185215</v>
      </c>
      <c r="K50" s="79">
        <f t="shared" si="12"/>
        <v>0.0006577932098765464</v>
      </c>
      <c r="L50" s="79">
        <f t="shared" si="13"/>
        <v>0.000717592592592596</v>
      </c>
      <c r="M50" s="80">
        <f t="shared" si="14"/>
        <v>0.0007474922839506208</v>
      </c>
      <c r="N50" s="78">
        <f t="shared" si="15"/>
        <v>0.0008521412037037078</v>
      </c>
      <c r="O50" s="79">
        <f t="shared" si="16"/>
        <v>0.0008969907407407451</v>
      </c>
      <c r="P50" s="79">
        <f t="shared" si="17"/>
        <v>0.0009418402777777823</v>
      </c>
      <c r="Q50" s="79">
        <f t="shared" si="18"/>
        <v>0.0009866898148148196</v>
      </c>
      <c r="R50" s="79">
        <f t="shared" si="19"/>
        <v>0.001076388888888894</v>
      </c>
      <c r="S50" s="80">
        <f t="shared" si="20"/>
        <v>0.0011212384259259313</v>
      </c>
      <c r="T50" s="78">
        <f t="shared" si="21"/>
        <v>0.0011361882716049436</v>
      </c>
      <c r="U50" s="79">
        <f t="shared" si="22"/>
        <v>0.0011959876543209934</v>
      </c>
      <c r="V50" s="79">
        <f t="shared" si="23"/>
        <v>0.001255787037037043</v>
      </c>
      <c r="W50" s="79">
        <f t="shared" si="24"/>
        <v>0.0013155864197530928</v>
      </c>
      <c r="X50" s="79">
        <f t="shared" si="25"/>
        <v>0.0013753858024691422</v>
      </c>
      <c r="Y50" s="79">
        <f t="shared" si="26"/>
        <v>0.001435185185185192</v>
      </c>
      <c r="Z50" s="80">
        <f t="shared" si="27"/>
        <v>0.0014949845679012416</v>
      </c>
      <c r="AA50" s="78">
        <f t="shared" si="28"/>
        <v>0.0014949845679012416</v>
      </c>
      <c r="AB50" s="79">
        <f t="shared" si="29"/>
        <v>0.0016444830246913659</v>
      </c>
      <c r="AC50" s="79">
        <f t="shared" si="30"/>
        <v>0.00179398148148149</v>
      </c>
      <c r="AD50" s="80">
        <f t="shared" si="31"/>
        <v>0.001868730709876552</v>
      </c>
      <c r="AE50" s="78">
        <f t="shared" si="32"/>
        <v>0.0023919753086419867</v>
      </c>
      <c r="AF50" s="79">
        <f t="shared" si="33"/>
        <v>0.0026311728395061857</v>
      </c>
      <c r="AG50" s="79">
        <f t="shared" si="40"/>
        <v>0.002870370370370384</v>
      </c>
      <c r="AH50" s="80">
        <f t="shared" si="41"/>
        <v>0.0029899691358024833</v>
      </c>
      <c r="AI50" s="79">
        <f t="shared" si="42"/>
        <v>0.0029899691358024837</v>
      </c>
      <c r="AJ50" s="79">
        <f t="shared" si="34"/>
        <v>0.003288966049382732</v>
      </c>
      <c r="AK50" s="79">
        <f t="shared" si="43"/>
        <v>0.0035879629629629803</v>
      </c>
      <c r="AL50" s="80">
        <f t="shared" si="44"/>
        <v>0.0037374614197531048</v>
      </c>
      <c r="AM50" s="79">
        <f t="shared" si="45"/>
        <v>0.0035879629629629803</v>
      </c>
      <c r="AN50" s="79">
        <f t="shared" si="35"/>
        <v>0.003946759259259278</v>
      </c>
      <c r="AO50" s="79">
        <f t="shared" si="46"/>
        <v>0.004305555555555576</v>
      </c>
      <c r="AP50" s="80">
        <f t="shared" si="47"/>
        <v>0.004484953703703725</v>
      </c>
      <c r="AQ50" s="79">
        <f t="shared" si="48"/>
        <v>0.004484953703703725</v>
      </c>
      <c r="AR50" s="79">
        <f t="shared" si="36"/>
        <v>0.004933449074074098</v>
      </c>
      <c r="AS50" s="79">
        <f t="shared" si="49"/>
        <v>0.00538194444444447</v>
      </c>
      <c r="AT50" s="80">
        <f t="shared" si="50"/>
        <v>0.005606192129629657</v>
      </c>
      <c r="AU50" s="79">
        <f t="shared" si="51"/>
        <v>0.005979938271604967</v>
      </c>
      <c r="AV50" s="79">
        <f t="shared" si="37"/>
        <v>0.006577932098765464</v>
      </c>
      <c r="AW50" s="79">
        <f t="shared" si="38"/>
        <v>0.006876929012345712</v>
      </c>
      <c r="AX50" s="79">
        <f t="shared" si="52"/>
        <v>0.007175925925925961</v>
      </c>
      <c r="AY50" s="80">
        <f t="shared" si="53"/>
        <v>0.0074749228395062095</v>
      </c>
      <c r="AZ50" s="79">
        <f t="shared" si="54"/>
        <v>0.00896990740740745</v>
      </c>
      <c r="BA50" s="79">
        <f t="shared" si="39"/>
        <v>0.009866898148148196</v>
      </c>
      <c r="BB50" s="79">
        <f t="shared" si="55"/>
        <v>0.01076388888888894</v>
      </c>
      <c r="BC50" s="80">
        <f t="shared" si="56"/>
        <v>0.011212384259259314</v>
      </c>
      <c r="BD50" s="81">
        <f t="shared" si="57"/>
        <v>0.03288966049382732</v>
      </c>
      <c r="BE50" s="82">
        <f t="shared" si="6"/>
        <v>0.07255160108024726</v>
      </c>
      <c r="BF50" s="83">
        <f t="shared" si="7"/>
        <v>0.0035879629629629803</v>
      </c>
      <c r="BG50" s="84">
        <f t="shared" si="8"/>
        <v>0.15139409722222297</v>
      </c>
    </row>
    <row r="51" spans="1:59" s="36" customFormat="1" ht="15" customHeight="1">
      <c r="A51" s="85">
        <v>0.00902777777777782</v>
      </c>
      <c r="B51" s="86">
        <v>3000</v>
      </c>
      <c r="C51" s="87">
        <f t="shared" si="0"/>
        <v>0</v>
      </c>
      <c r="D51" s="87">
        <f t="shared" si="1"/>
        <v>13</v>
      </c>
      <c r="E51" s="87">
        <f t="shared" si="2"/>
        <v>0</v>
      </c>
      <c r="F51" s="87">
        <f t="shared" si="3"/>
        <v>780</v>
      </c>
      <c r="G51" s="88">
        <f t="shared" si="4"/>
        <v>13.846153846153847</v>
      </c>
      <c r="H51" s="89">
        <f t="shared" si="9"/>
        <v>0.000571759259259262</v>
      </c>
      <c r="I51" s="90">
        <f t="shared" si="10"/>
        <v>0.0006018518518518547</v>
      </c>
      <c r="J51" s="90">
        <f t="shared" si="11"/>
        <v>0.0006319444444444475</v>
      </c>
      <c r="K51" s="90">
        <f t="shared" si="12"/>
        <v>0.0006620370370370402</v>
      </c>
      <c r="L51" s="90">
        <f t="shared" si="13"/>
        <v>0.0007222222222222257</v>
      </c>
      <c r="M51" s="91">
        <f t="shared" si="14"/>
        <v>0.0007523148148148184</v>
      </c>
      <c r="N51" s="89">
        <f t="shared" si="15"/>
        <v>0.0008576388888888929</v>
      </c>
      <c r="O51" s="90">
        <f t="shared" si="16"/>
        <v>0.0009027777777777821</v>
      </c>
      <c r="P51" s="90">
        <f t="shared" si="17"/>
        <v>0.0009479166666666712</v>
      </c>
      <c r="Q51" s="90">
        <f t="shared" si="18"/>
        <v>0.0009930555555555604</v>
      </c>
      <c r="R51" s="90">
        <f t="shared" si="19"/>
        <v>0.0010833333333333385</v>
      </c>
      <c r="S51" s="91">
        <f t="shared" si="20"/>
        <v>0.0011284722222222275</v>
      </c>
      <c r="T51" s="89">
        <f t="shared" si="21"/>
        <v>0.001143518518518524</v>
      </c>
      <c r="U51" s="90">
        <f t="shared" si="22"/>
        <v>0.0012037037037037094</v>
      </c>
      <c r="V51" s="90">
        <f t="shared" si="23"/>
        <v>0.001263888888888895</v>
      </c>
      <c r="W51" s="90">
        <f t="shared" si="24"/>
        <v>0.0013240740740740804</v>
      </c>
      <c r="X51" s="90">
        <f t="shared" si="25"/>
        <v>0.0013842592592592658</v>
      </c>
      <c r="Y51" s="90">
        <f t="shared" si="26"/>
        <v>0.0014444444444444513</v>
      </c>
      <c r="Z51" s="91">
        <f t="shared" si="27"/>
        <v>0.0015046296296296368</v>
      </c>
      <c r="AA51" s="89">
        <f t="shared" si="28"/>
        <v>0.0015046296296296368</v>
      </c>
      <c r="AB51" s="90">
        <f t="shared" si="29"/>
        <v>0.0016550925925926006</v>
      </c>
      <c r="AC51" s="90">
        <f t="shared" si="30"/>
        <v>0.0018055555555555641</v>
      </c>
      <c r="AD51" s="91">
        <f t="shared" si="31"/>
        <v>0.001880787037037046</v>
      </c>
      <c r="AE51" s="89">
        <f t="shared" si="32"/>
        <v>0.002407407407407419</v>
      </c>
      <c r="AF51" s="90">
        <f t="shared" si="33"/>
        <v>0.0026481481481481607</v>
      </c>
      <c r="AG51" s="90">
        <f t="shared" si="40"/>
        <v>0.0028888888888889026</v>
      </c>
      <c r="AH51" s="91">
        <f t="shared" si="41"/>
        <v>0.0030092592592592736</v>
      </c>
      <c r="AI51" s="90">
        <f t="shared" si="42"/>
        <v>0.0030092592592592736</v>
      </c>
      <c r="AJ51" s="90">
        <f t="shared" si="34"/>
        <v>0.003310185185185201</v>
      </c>
      <c r="AK51" s="90">
        <f t="shared" si="43"/>
        <v>0.0036111111111111283</v>
      </c>
      <c r="AL51" s="91">
        <f t="shared" si="44"/>
        <v>0.003761574074074092</v>
      </c>
      <c r="AM51" s="90">
        <f t="shared" si="45"/>
        <v>0.0036111111111111283</v>
      </c>
      <c r="AN51" s="90">
        <f t="shared" si="35"/>
        <v>0.0039722222222222416</v>
      </c>
      <c r="AO51" s="90">
        <f t="shared" si="46"/>
        <v>0.004333333333333354</v>
      </c>
      <c r="AP51" s="91">
        <f t="shared" si="47"/>
        <v>0.00451388888888891</v>
      </c>
      <c r="AQ51" s="90">
        <f t="shared" si="48"/>
        <v>0.00451388888888891</v>
      </c>
      <c r="AR51" s="90">
        <f t="shared" si="36"/>
        <v>0.004965277777777802</v>
      </c>
      <c r="AS51" s="90">
        <f t="shared" si="49"/>
        <v>0.005416666666666692</v>
      </c>
      <c r="AT51" s="91">
        <f t="shared" si="50"/>
        <v>0.005642361111111138</v>
      </c>
      <c r="AU51" s="90">
        <f t="shared" si="51"/>
        <v>0.006018518518518547</v>
      </c>
      <c r="AV51" s="90">
        <f t="shared" si="37"/>
        <v>0.006620370370370402</v>
      </c>
      <c r="AW51" s="90">
        <f t="shared" si="38"/>
        <v>0.006921296296296329</v>
      </c>
      <c r="AX51" s="90">
        <f t="shared" si="52"/>
        <v>0.007222222222222257</v>
      </c>
      <c r="AY51" s="91">
        <f t="shared" si="53"/>
        <v>0.007523148148148184</v>
      </c>
      <c r="AZ51" s="90">
        <f t="shared" si="54"/>
        <v>0.00902777777777782</v>
      </c>
      <c r="BA51" s="90">
        <f t="shared" si="39"/>
        <v>0.009930555555555604</v>
      </c>
      <c r="BB51" s="90">
        <f t="shared" si="55"/>
        <v>0.010833333333333384</v>
      </c>
      <c r="BC51" s="91">
        <f t="shared" si="56"/>
        <v>0.011284722222222276</v>
      </c>
      <c r="BD51" s="92">
        <f t="shared" si="57"/>
        <v>0.033101851851852014</v>
      </c>
      <c r="BE51" s="93">
        <f t="shared" si="6"/>
        <v>0.07301967592592627</v>
      </c>
      <c r="BF51" s="94">
        <f t="shared" si="7"/>
        <v>0.0036111111111111283</v>
      </c>
      <c r="BG51" s="95">
        <f t="shared" si="8"/>
        <v>0.15237083333333407</v>
      </c>
    </row>
    <row r="52" spans="1:59" s="36" customFormat="1" ht="15" customHeight="1">
      <c r="A52" s="37">
        <v>0.00908564814814819</v>
      </c>
      <c r="B52" s="38">
        <v>3000</v>
      </c>
      <c r="C52" s="39">
        <f t="shared" si="0"/>
        <v>0</v>
      </c>
      <c r="D52" s="39">
        <f t="shared" si="1"/>
        <v>13</v>
      </c>
      <c r="E52" s="39">
        <f t="shared" si="2"/>
        <v>5</v>
      </c>
      <c r="F52" s="39">
        <f t="shared" si="3"/>
        <v>785</v>
      </c>
      <c r="G52" s="40">
        <f t="shared" si="4"/>
        <v>13.757961783439491</v>
      </c>
      <c r="H52" s="41">
        <f t="shared" si="9"/>
        <v>0.0005754243827160519</v>
      </c>
      <c r="I52" s="42">
        <f t="shared" si="10"/>
        <v>0.0006057098765432126</v>
      </c>
      <c r="J52" s="42">
        <f t="shared" si="11"/>
        <v>0.0006359953703703734</v>
      </c>
      <c r="K52" s="42">
        <f t="shared" si="12"/>
        <v>0.000666280864197534</v>
      </c>
      <c r="L52" s="42">
        <f t="shared" si="13"/>
        <v>0.0007268518518518552</v>
      </c>
      <c r="M52" s="43">
        <f t="shared" si="14"/>
        <v>0.0007571373456790158</v>
      </c>
      <c r="N52" s="41">
        <f t="shared" si="15"/>
        <v>0.000863136574074078</v>
      </c>
      <c r="O52" s="42">
        <f t="shared" si="16"/>
        <v>0.000908564814814819</v>
      </c>
      <c r="P52" s="42">
        <f t="shared" si="17"/>
        <v>0.0009539930555555599</v>
      </c>
      <c r="Q52" s="42">
        <f t="shared" si="18"/>
        <v>0.000999421296296301</v>
      </c>
      <c r="R52" s="42">
        <f t="shared" si="19"/>
        <v>0.0010902777777777827</v>
      </c>
      <c r="S52" s="43">
        <f t="shared" si="20"/>
        <v>0.0011357060185185237</v>
      </c>
      <c r="T52" s="41">
        <f t="shared" si="21"/>
        <v>0.0011508487654321039</v>
      </c>
      <c r="U52" s="42">
        <f t="shared" si="22"/>
        <v>0.0012114197530864253</v>
      </c>
      <c r="V52" s="42">
        <f t="shared" si="23"/>
        <v>0.0012719907407407467</v>
      </c>
      <c r="W52" s="42">
        <f t="shared" si="24"/>
        <v>0.001332561728395068</v>
      </c>
      <c r="X52" s="42">
        <f t="shared" si="25"/>
        <v>0.0013931327160493889</v>
      </c>
      <c r="Y52" s="42">
        <f t="shared" si="26"/>
        <v>0.0014537037037037103</v>
      </c>
      <c r="Z52" s="43">
        <f t="shared" si="27"/>
        <v>0.0015142746913580315</v>
      </c>
      <c r="AA52" s="41">
        <f t="shared" si="28"/>
        <v>0.0015142746913580315</v>
      </c>
      <c r="AB52" s="42">
        <f t="shared" si="29"/>
        <v>0.0016657021604938348</v>
      </c>
      <c r="AC52" s="42">
        <f t="shared" si="30"/>
        <v>0.0018171296296296377</v>
      </c>
      <c r="AD52" s="43">
        <f t="shared" si="31"/>
        <v>0.0018928433641975393</v>
      </c>
      <c r="AE52" s="41">
        <f t="shared" si="32"/>
        <v>0.0024228395061728506</v>
      </c>
      <c r="AF52" s="42">
        <f t="shared" si="33"/>
        <v>0.002665123456790136</v>
      </c>
      <c r="AG52" s="42">
        <f t="shared" si="40"/>
        <v>0.0029074074074074206</v>
      </c>
      <c r="AH52" s="43">
        <f t="shared" si="41"/>
        <v>0.003028549382716063</v>
      </c>
      <c r="AI52" s="42">
        <f t="shared" si="42"/>
        <v>0.0030285493827160634</v>
      </c>
      <c r="AJ52" s="42">
        <f t="shared" si="34"/>
        <v>0.00333140432098767</v>
      </c>
      <c r="AK52" s="42">
        <f t="shared" si="43"/>
        <v>0.003634259259259276</v>
      </c>
      <c r="AL52" s="43">
        <f t="shared" si="44"/>
        <v>0.0037856867283950794</v>
      </c>
      <c r="AM52" s="42">
        <f t="shared" si="45"/>
        <v>0.003634259259259276</v>
      </c>
      <c r="AN52" s="42">
        <f t="shared" si="35"/>
        <v>0.003997685185185204</v>
      </c>
      <c r="AO52" s="42">
        <f t="shared" si="46"/>
        <v>0.004361111111111131</v>
      </c>
      <c r="AP52" s="43">
        <f t="shared" si="47"/>
        <v>0.004542824074074095</v>
      </c>
      <c r="AQ52" s="42">
        <f t="shared" si="48"/>
        <v>0.004542824074074095</v>
      </c>
      <c r="AR52" s="42">
        <f t="shared" si="36"/>
        <v>0.004997106481481505</v>
      </c>
      <c r="AS52" s="42">
        <f t="shared" si="49"/>
        <v>0.005451388888888914</v>
      </c>
      <c r="AT52" s="43">
        <f t="shared" si="50"/>
        <v>0.005678530092592619</v>
      </c>
      <c r="AU52" s="42">
        <f t="shared" si="51"/>
        <v>0.006057098765432127</v>
      </c>
      <c r="AV52" s="42">
        <f t="shared" si="37"/>
        <v>0.00666280864197534</v>
      </c>
      <c r="AW52" s="42">
        <f t="shared" si="38"/>
        <v>0.0069656635802469455</v>
      </c>
      <c r="AX52" s="42">
        <f t="shared" si="52"/>
        <v>0.007268518518518552</v>
      </c>
      <c r="AY52" s="43">
        <f t="shared" si="53"/>
        <v>0.007571373456790159</v>
      </c>
      <c r="AZ52" s="42">
        <f t="shared" si="54"/>
        <v>0.00908564814814819</v>
      </c>
      <c r="BA52" s="42">
        <f t="shared" si="39"/>
        <v>0.00999421296296301</v>
      </c>
      <c r="BB52" s="42">
        <f t="shared" si="55"/>
        <v>0.010902777777777827</v>
      </c>
      <c r="BC52" s="43">
        <f t="shared" si="56"/>
        <v>0.011357060185185237</v>
      </c>
      <c r="BD52" s="44">
        <f t="shared" si="57"/>
        <v>0.0333140432098767</v>
      </c>
      <c r="BE52" s="45">
        <f t="shared" si="6"/>
        <v>0.07348775077160528</v>
      </c>
      <c r="BF52" s="46">
        <f t="shared" si="7"/>
        <v>0.003634259259259276</v>
      </c>
      <c r="BG52" s="47">
        <f t="shared" si="8"/>
        <v>0.15334756944444514</v>
      </c>
    </row>
    <row r="53" spans="1:59" s="36" customFormat="1" ht="15" customHeight="1">
      <c r="A53" s="48">
        <v>0.00914351851851856</v>
      </c>
      <c r="B53" s="49">
        <v>3000</v>
      </c>
      <c r="C53" s="50">
        <f t="shared" si="0"/>
        <v>0</v>
      </c>
      <c r="D53" s="50">
        <f t="shared" si="1"/>
        <v>13</v>
      </c>
      <c r="E53" s="50">
        <f t="shared" si="2"/>
        <v>10</v>
      </c>
      <c r="F53" s="50">
        <f t="shared" si="3"/>
        <v>790</v>
      </c>
      <c r="G53" s="51">
        <f t="shared" si="4"/>
        <v>13.670886075949367</v>
      </c>
      <c r="H53" s="52">
        <f t="shared" si="9"/>
        <v>0.0005790895061728421</v>
      </c>
      <c r="I53" s="53">
        <f t="shared" si="10"/>
        <v>0.0006095679012345707</v>
      </c>
      <c r="J53" s="53">
        <f t="shared" si="11"/>
        <v>0.0006400462962962993</v>
      </c>
      <c r="K53" s="53">
        <f t="shared" si="12"/>
        <v>0.0006705246913580278</v>
      </c>
      <c r="L53" s="53">
        <f t="shared" si="13"/>
        <v>0.0007314814814814848</v>
      </c>
      <c r="M53" s="54">
        <f t="shared" si="14"/>
        <v>0.0007619598765432133</v>
      </c>
      <c r="N53" s="52">
        <f t="shared" si="15"/>
        <v>0.0008686342592592632</v>
      </c>
      <c r="O53" s="53">
        <f t="shared" si="16"/>
        <v>0.0009143518518518561</v>
      </c>
      <c r="P53" s="53">
        <f t="shared" si="17"/>
        <v>0.0009600694444444489</v>
      </c>
      <c r="Q53" s="53">
        <f t="shared" si="18"/>
        <v>0.0010057870370370418</v>
      </c>
      <c r="R53" s="53">
        <f t="shared" si="19"/>
        <v>0.0010972222222222273</v>
      </c>
      <c r="S53" s="54">
        <f t="shared" si="20"/>
        <v>0.0011429398148148202</v>
      </c>
      <c r="T53" s="52">
        <f t="shared" si="21"/>
        <v>0.0011581790123456842</v>
      </c>
      <c r="U53" s="53">
        <f t="shared" si="22"/>
        <v>0.0012191358024691414</v>
      </c>
      <c r="V53" s="53">
        <f t="shared" si="23"/>
        <v>0.0012800925925925985</v>
      </c>
      <c r="W53" s="53">
        <f t="shared" si="24"/>
        <v>0.0013410493827160557</v>
      </c>
      <c r="X53" s="53">
        <f t="shared" si="25"/>
        <v>0.0014020061728395124</v>
      </c>
      <c r="Y53" s="53">
        <f t="shared" si="26"/>
        <v>0.0014629629629629695</v>
      </c>
      <c r="Z53" s="54">
        <f t="shared" si="27"/>
        <v>0.0015239197530864267</v>
      </c>
      <c r="AA53" s="52">
        <f t="shared" si="28"/>
        <v>0.0015239197530864267</v>
      </c>
      <c r="AB53" s="53">
        <f t="shared" si="29"/>
        <v>0.0016763117283950695</v>
      </c>
      <c r="AC53" s="53">
        <f t="shared" si="30"/>
        <v>0.001828703703703712</v>
      </c>
      <c r="AD53" s="54">
        <f t="shared" si="31"/>
        <v>0.0019048996913580334</v>
      </c>
      <c r="AE53" s="52">
        <f t="shared" si="32"/>
        <v>0.0024382716049382827</v>
      </c>
      <c r="AF53" s="53">
        <f t="shared" si="33"/>
        <v>0.0026820987654321113</v>
      </c>
      <c r="AG53" s="53">
        <f t="shared" si="40"/>
        <v>0.002925925925925939</v>
      </c>
      <c r="AH53" s="54">
        <f t="shared" si="41"/>
        <v>0.0030478395061728533</v>
      </c>
      <c r="AI53" s="53">
        <f t="shared" si="42"/>
        <v>0.0030478395061728533</v>
      </c>
      <c r="AJ53" s="53">
        <f t="shared" si="34"/>
        <v>0.003352623456790139</v>
      </c>
      <c r="AK53" s="53">
        <f t="shared" si="43"/>
        <v>0.003657407407407424</v>
      </c>
      <c r="AL53" s="54">
        <f t="shared" si="44"/>
        <v>0.0038097993827160667</v>
      </c>
      <c r="AM53" s="53">
        <f t="shared" si="45"/>
        <v>0.0036574074074074243</v>
      </c>
      <c r="AN53" s="53">
        <f t="shared" si="35"/>
        <v>0.004023148148148167</v>
      </c>
      <c r="AO53" s="53">
        <f t="shared" si="46"/>
        <v>0.004388888888888909</v>
      </c>
      <c r="AP53" s="54">
        <f t="shared" si="47"/>
        <v>0.004571759259259281</v>
      </c>
      <c r="AQ53" s="53">
        <f t="shared" si="48"/>
        <v>0.00457175925925928</v>
      </c>
      <c r="AR53" s="53">
        <f t="shared" si="36"/>
        <v>0.005028935185185208</v>
      </c>
      <c r="AS53" s="53">
        <f t="shared" si="49"/>
        <v>0.005486111111111135</v>
      </c>
      <c r="AT53" s="54">
        <f t="shared" si="50"/>
        <v>0.0057146990740740995</v>
      </c>
      <c r="AU53" s="53">
        <f t="shared" si="51"/>
        <v>0.006095679012345707</v>
      </c>
      <c r="AV53" s="53">
        <f t="shared" si="37"/>
        <v>0.006705246913580278</v>
      </c>
      <c r="AW53" s="53">
        <f t="shared" si="38"/>
        <v>0.007010030864197562</v>
      </c>
      <c r="AX53" s="53">
        <f t="shared" si="52"/>
        <v>0.007314814814814848</v>
      </c>
      <c r="AY53" s="54">
        <f t="shared" si="53"/>
        <v>0.0076195987654321335</v>
      </c>
      <c r="AZ53" s="53">
        <f t="shared" si="54"/>
        <v>0.00914351851851856</v>
      </c>
      <c r="BA53" s="53">
        <f t="shared" si="39"/>
        <v>0.010057870370370417</v>
      </c>
      <c r="BB53" s="53">
        <f t="shared" si="55"/>
        <v>0.01097222222222227</v>
      </c>
      <c r="BC53" s="54">
        <f t="shared" si="56"/>
        <v>0.011429398148148199</v>
      </c>
      <c r="BD53" s="55">
        <f t="shared" si="57"/>
        <v>0.03352623456790139</v>
      </c>
      <c r="BE53" s="56">
        <f t="shared" si="6"/>
        <v>0.07395582561728428</v>
      </c>
      <c r="BF53" s="57">
        <f t="shared" si="7"/>
        <v>0.003657407407407424</v>
      </c>
      <c r="BG53" s="58">
        <f t="shared" si="8"/>
        <v>0.15432430555555626</v>
      </c>
    </row>
    <row r="54" spans="1:59" s="36" customFormat="1" ht="15" customHeight="1">
      <c r="A54" s="25">
        <v>0.00920138888888893</v>
      </c>
      <c r="B54" s="26">
        <v>3000</v>
      </c>
      <c r="C54" s="27">
        <f t="shared" si="0"/>
        <v>0</v>
      </c>
      <c r="D54" s="27">
        <f t="shared" si="1"/>
        <v>13</v>
      </c>
      <c r="E54" s="27">
        <f t="shared" si="2"/>
        <v>15</v>
      </c>
      <c r="F54" s="27">
        <f t="shared" si="3"/>
        <v>795</v>
      </c>
      <c r="G54" s="28">
        <f t="shared" si="4"/>
        <v>13.584905660377359</v>
      </c>
      <c r="H54" s="29">
        <f t="shared" si="9"/>
        <v>0.0005827546296296323</v>
      </c>
      <c r="I54" s="30">
        <f t="shared" si="10"/>
        <v>0.0006134259259259287</v>
      </c>
      <c r="J54" s="30">
        <f t="shared" si="11"/>
        <v>0.0006440972222222252</v>
      </c>
      <c r="K54" s="30">
        <f t="shared" si="12"/>
        <v>0.0006747685185185217</v>
      </c>
      <c r="L54" s="30">
        <f t="shared" si="13"/>
        <v>0.0007361111111111145</v>
      </c>
      <c r="M54" s="31">
        <f t="shared" si="14"/>
        <v>0.0007667824074074109</v>
      </c>
      <c r="N54" s="29">
        <f t="shared" si="15"/>
        <v>0.0008741319444444484</v>
      </c>
      <c r="O54" s="30">
        <f t="shared" si="16"/>
        <v>0.0009201388888888931</v>
      </c>
      <c r="P54" s="30">
        <f t="shared" si="17"/>
        <v>0.0009661458333333377</v>
      </c>
      <c r="Q54" s="30">
        <f t="shared" si="18"/>
        <v>0.0010121527777777824</v>
      </c>
      <c r="R54" s="30">
        <f t="shared" si="19"/>
        <v>0.0011041666666666717</v>
      </c>
      <c r="S54" s="31">
        <f t="shared" si="20"/>
        <v>0.0011501736111111163</v>
      </c>
      <c r="T54" s="29">
        <f t="shared" si="21"/>
        <v>0.0011655092592592646</v>
      </c>
      <c r="U54" s="30">
        <f t="shared" si="22"/>
        <v>0.0012268518518518574</v>
      </c>
      <c r="V54" s="30">
        <f t="shared" si="23"/>
        <v>0.0012881944444444503</v>
      </c>
      <c r="W54" s="30">
        <f t="shared" si="24"/>
        <v>0.0013495370370370434</v>
      </c>
      <c r="X54" s="30">
        <f t="shared" si="25"/>
        <v>0.0014108796296296358</v>
      </c>
      <c r="Y54" s="30">
        <f t="shared" si="26"/>
        <v>0.001472222222222229</v>
      </c>
      <c r="Z54" s="31">
        <f t="shared" si="27"/>
        <v>0.0015335648148148218</v>
      </c>
      <c r="AA54" s="29">
        <f t="shared" si="28"/>
        <v>0.0015335648148148218</v>
      </c>
      <c r="AB54" s="30">
        <f t="shared" si="29"/>
        <v>0.0016869212962963042</v>
      </c>
      <c r="AC54" s="30">
        <f t="shared" si="30"/>
        <v>0.0018402777777777862</v>
      </c>
      <c r="AD54" s="31">
        <f t="shared" si="31"/>
        <v>0.0019169560185185272</v>
      </c>
      <c r="AE54" s="29">
        <f t="shared" si="32"/>
        <v>0.002453703703703715</v>
      </c>
      <c r="AF54" s="30">
        <f t="shared" si="33"/>
        <v>0.002699074074074087</v>
      </c>
      <c r="AG54" s="30">
        <f t="shared" si="40"/>
        <v>0.002944444444444458</v>
      </c>
      <c r="AH54" s="31">
        <f t="shared" si="41"/>
        <v>0.0030671296296296436</v>
      </c>
      <c r="AI54" s="30">
        <f t="shared" si="42"/>
        <v>0.0030671296296296436</v>
      </c>
      <c r="AJ54" s="30">
        <f t="shared" si="34"/>
        <v>0.0033738425925926084</v>
      </c>
      <c r="AK54" s="30">
        <f t="shared" si="43"/>
        <v>0.0036805555555555723</v>
      </c>
      <c r="AL54" s="31">
        <f t="shared" si="44"/>
        <v>0.0038339120370370545</v>
      </c>
      <c r="AM54" s="30">
        <f t="shared" si="45"/>
        <v>0.0036805555555555723</v>
      </c>
      <c r="AN54" s="30">
        <f t="shared" si="35"/>
        <v>0.0040486111111111295</v>
      </c>
      <c r="AO54" s="30">
        <f t="shared" si="46"/>
        <v>0.004416666666666687</v>
      </c>
      <c r="AP54" s="31">
        <f t="shared" si="47"/>
        <v>0.004600694444444465</v>
      </c>
      <c r="AQ54" s="30">
        <f t="shared" si="48"/>
        <v>0.004600694444444465</v>
      </c>
      <c r="AR54" s="30">
        <f t="shared" si="36"/>
        <v>0.005060763888888912</v>
      </c>
      <c r="AS54" s="30">
        <f t="shared" si="49"/>
        <v>0.0055208333333333585</v>
      </c>
      <c r="AT54" s="31">
        <f t="shared" si="50"/>
        <v>0.005750868055555582</v>
      </c>
      <c r="AU54" s="30">
        <f t="shared" si="51"/>
        <v>0.006134259259259287</v>
      </c>
      <c r="AV54" s="30">
        <f t="shared" si="37"/>
        <v>0.006747685185185217</v>
      </c>
      <c r="AW54" s="30">
        <f t="shared" si="38"/>
        <v>0.007054398148148179</v>
      </c>
      <c r="AX54" s="30">
        <f t="shared" si="52"/>
        <v>0.007361111111111145</v>
      </c>
      <c r="AY54" s="31">
        <f t="shared" si="53"/>
        <v>0.007667824074074109</v>
      </c>
      <c r="AZ54" s="30">
        <f t="shared" si="54"/>
        <v>0.00920138888888893</v>
      </c>
      <c r="BA54" s="30">
        <f t="shared" si="39"/>
        <v>0.010121527777777825</v>
      </c>
      <c r="BB54" s="30">
        <f t="shared" si="55"/>
        <v>0.011041666666666717</v>
      </c>
      <c r="BC54" s="31">
        <f t="shared" si="56"/>
        <v>0.011501736111111164</v>
      </c>
      <c r="BD54" s="59">
        <f t="shared" si="57"/>
        <v>0.03373842592592608</v>
      </c>
      <c r="BE54" s="60">
        <f t="shared" si="6"/>
        <v>0.0744239004629633</v>
      </c>
      <c r="BF54" s="61">
        <f t="shared" si="7"/>
        <v>0.0036805555555555723</v>
      </c>
      <c r="BG54" s="62">
        <f t="shared" si="8"/>
        <v>0.1553010416666674</v>
      </c>
    </row>
    <row r="55" spans="1:59" s="36" customFormat="1" ht="15" customHeight="1">
      <c r="A55" s="37">
        <v>0.0092592592592593</v>
      </c>
      <c r="B55" s="38">
        <v>3000</v>
      </c>
      <c r="C55" s="39">
        <f t="shared" si="0"/>
        <v>0</v>
      </c>
      <c r="D55" s="39">
        <f t="shared" si="1"/>
        <v>13</v>
      </c>
      <c r="E55" s="39">
        <f t="shared" si="2"/>
        <v>20</v>
      </c>
      <c r="F55" s="39">
        <f t="shared" si="3"/>
        <v>800</v>
      </c>
      <c r="G55" s="40">
        <f t="shared" si="4"/>
        <v>13.5</v>
      </c>
      <c r="H55" s="41">
        <f t="shared" si="9"/>
        <v>0.0005864197530864222</v>
      </c>
      <c r="I55" s="42">
        <f t="shared" si="10"/>
        <v>0.0006172839506172866</v>
      </c>
      <c r="J55" s="42">
        <f t="shared" si="11"/>
        <v>0.0006481481481481511</v>
      </c>
      <c r="K55" s="42">
        <f t="shared" si="12"/>
        <v>0.0006790123456790154</v>
      </c>
      <c r="L55" s="42">
        <f t="shared" si="13"/>
        <v>0.000740740740740744</v>
      </c>
      <c r="M55" s="43">
        <f t="shared" si="14"/>
        <v>0.0007716049382716084</v>
      </c>
      <c r="N55" s="41">
        <f t="shared" si="15"/>
        <v>0.0008796296296296334</v>
      </c>
      <c r="O55" s="42">
        <f t="shared" si="16"/>
        <v>0.00092592592592593</v>
      </c>
      <c r="P55" s="42">
        <f t="shared" si="17"/>
        <v>0.0009722222222222265</v>
      </c>
      <c r="Q55" s="42">
        <f t="shared" si="18"/>
        <v>0.001018518518518523</v>
      </c>
      <c r="R55" s="42">
        <f t="shared" si="19"/>
        <v>0.0011111111111111159</v>
      </c>
      <c r="S55" s="43">
        <f t="shared" si="20"/>
        <v>0.0011574074074074125</v>
      </c>
      <c r="T55" s="41">
        <f t="shared" si="21"/>
        <v>0.0011728395061728445</v>
      </c>
      <c r="U55" s="42">
        <f t="shared" si="22"/>
        <v>0.0012345679012345733</v>
      </c>
      <c r="V55" s="42">
        <f t="shared" si="23"/>
        <v>0.0012962962962963021</v>
      </c>
      <c r="W55" s="42">
        <f t="shared" si="24"/>
        <v>0.0013580246913580307</v>
      </c>
      <c r="X55" s="42">
        <f t="shared" si="25"/>
        <v>0.001419753086419759</v>
      </c>
      <c r="Y55" s="42">
        <f t="shared" si="26"/>
        <v>0.001481481481481488</v>
      </c>
      <c r="Z55" s="43">
        <f t="shared" si="27"/>
        <v>0.0015432098765432167</v>
      </c>
      <c r="AA55" s="41">
        <f t="shared" si="28"/>
        <v>0.0015432098765432167</v>
      </c>
      <c r="AB55" s="42">
        <f t="shared" si="29"/>
        <v>0.0016975308641975384</v>
      </c>
      <c r="AC55" s="42">
        <f t="shared" si="30"/>
        <v>0.00185185185185186</v>
      </c>
      <c r="AD55" s="43">
        <f t="shared" si="31"/>
        <v>0.001929012345679021</v>
      </c>
      <c r="AE55" s="41">
        <f t="shared" si="32"/>
        <v>0.0024691358024691466</v>
      </c>
      <c r="AF55" s="42">
        <f t="shared" si="33"/>
        <v>0.0027160493827160614</v>
      </c>
      <c r="AG55" s="42">
        <f t="shared" si="40"/>
        <v>0.002962962962962976</v>
      </c>
      <c r="AH55" s="43">
        <f t="shared" si="41"/>
        <v>0.0030864197530864335</v>
      </c>
      <c r="AI55" s="42">
        <f t="shared" si="42"/>
        <v>0.0030864197530864335</v>
      </c>
      <c r="AJ55" s="42">
        <f t="shared" si="34"/>
        <v>0.003395061728395077</v>
      </c>
      <c r="AK55" s="42">
        <f t="shared" si="43"/>
        <v>0.00370370370370372</v>
      </c>
      <c r="AL55" s="43">
        <f t="shared" si="44"/>
        <v>0.003858024691358042</v>
      </c>
      <c r="AM55" s="42">
        <f t="shared" si="45"/>
        <v>0.00370370370370372</v>
      </c>
      <c r="AN55" s="42">
        <f t="shared" si="35"/>
        <v>0.004074074074074092</v>
      </c>
      <c r="AO55" s="42">
        <f t="shared" si="46"/>
        <v>0.0044444444444444635</v>
      </c>
      <c r="AP55" s="43">
        <f t="shared" si="47"/>
        <v>0.00462962962962965</v>
      </c>
      <c r="AQ55" s="42">
        <f t="shared" si="48"/>
        <v>0.00462962962962965</v>
      </c>
      <c r="AR55" s="42">
        <f t="shared" si="36"/>
        <v>0.0050925925925926156</v>
      </c>
      <c r="AS55" s="42">
        <f t="shared" si="49"/>
        <v>0.00555555555555558</v>
      </c>
      <c r="AT55" s="43">
        <f t="shared" si="50"/>
        <v>0.005787037037037063</v>
      </c>
      <c r="AU55" s="42">
        <f t="shared" si="51"/>
        <v>0.006172839506172867</v>
      </c>
      <c r="AV55" s="42">
        <f t="shared" si="37"/>
        <v>0.006790123456790154</v>
      </c>
      <c r="AW55" s="42">
        <f t="shared" si="38"/>
        <v>0.007098765432098797</v>
      </c>
      <c r="AX55" s="42">
        <f t="shared" si="52"/>
        <v>0.00740740740740744</v>
      </c>
      <c r="AY55" s="43">
        <f t="shared" si="53"/>
        <v>0.007716049382716084</v>
      </c>
      <c r="AZ55" s="42">
        <f t="shared" si="54"/>
        <v>0.0092592592592593</v>
      </c>
      <c r="BA55" s="42">
        <f t="shared" si="39"/>
        <v>0.010185185185185231</v>
      </c>
      <c r="BB55" s="42">
        <f t="shared" si="55"/>
        <v>0.01111111111111116</v>
      </c>
      <c r="BC55" s="43">
        <f t="shared" si="56"/>
        <v>0.011574074074074125</v>
      </c>
      <c r="BD55" s="44">
        <f t="shared" si="57"/>
        <v>0.03395061728395077</v>
      </c>
      <c r="BE55" s="45">
        <f t="shared" si="6"/>
        <v>0.0748919753086423</v>
      </c>
      <c r="BF55" s="46">
        <f t="shared" si="7"/>
        <v>0.00370370370370372</v>
      </c>
      <c r="BG55" s="47">
        <f t="shared" si="8"/>
        <v>0.15627777777777846</v>
      </c>
    </row>
    <row r="56" spans="1:59" s="36" customFormat="1" ht="15" customHeight="1">
      <c r="A56" s="48">
        <v>0.00931712962962967</v>
      </c>
      <c r="B56" s="49">
        <v>3000</v>
      </c>
      <c r="C56" s="50">
        <f t="shared" si="0"/>
        <v>0</v>
      </c>
      <c r="D56" s="50">
        <f t="shared" si="1"/>
        <v>13</v>
      </c>
      <c r="E56" s="50">
        <f t="shared" si="2"/>
        <v>25</v>
      </c>
      <c r="F56" s="50">
        <f t="shared" si="3"/>
        <v>805</v>
      </c>
      <c r="G56" s="51">
        <f t="shared" si="4"/>
        <v>13.416149068322982</v>
      </c>
      <c r="H56" s="52">
        <f t="shared" si="9"/>
        <v>0.0005900848765432124</v>
      </c>
      <c r="I56" s="53">
        <f t="shared" si="10"/>
        <v>0.0006211419753086447</v>
      </c>
      <c r="J56" s="53">
        <f t="shared" si="11"/>
        <v>0.000652199074074077</v>
      </c>
      <c r="K56" s="53">
        <f t="shared" si="12"/>
        <v>0.0006832561728395092</v>
      </c>
      <c r="L56" s="53">
        <f t="shared" si="13"/>
        <v>0.0007453703703703736</v>
      </c>
      <c r="M56" s="54">
        <f t="shared" si="14"/>
        <v>0.0007764274691358058</v>
      </c>
      <c r="N56" s="52">
        <f t="shared" si="15"/>
        <v>0.0008851273148148187</v>
      </c>
      <c r="O56" s="53">
        <f t="shared" si="16"/>
        <v>0.0009317129629629671</v>
      </c>
      <c r="P56" s="53">
        <f t="shared" si="17"/>
        <v>0.0009782986111111155</v>
      </c>
      <c r="Q56" s="53">
        <f t="shared" si="18"/>
        <v>0.0010248842592592638</v>
      </c>
      <c r="R56" s="53">
        <f t="shared" si="19"/>
        <v>0.0011180555555555605</v>
      </c>
      <c r="S56" s="54">
        <f t="shared" si="20"/>
        <v>0.001164641203703709</v>
      </c>
      <c r="T56" s="52">
        <f t="shared" si="21"/>
        <v>0.0011801697530864248</v>
      </c>
      <c r="U56" s="53">
        <f t="shared" si="22"/>
        <v>0.0012422839506172894</v>
      </c>
      <c r="V56" s="53">
        <f t="shared" si="23"/>
        <v>0.001304398148148154</v>
      </c>
      <c r="W56" s="53">
        <f t="shared" si="24"/>
        <v>0.0013665123456790185</v>
      </c>
      <c r="X56" s="53">
        <f t="shared" si="25"/>
        <v>0.0014286265432098826</v>
      </c>
      <c r="Y56" s="53">
        <f t="shared" si="26"/>
        <v>0.0014907407407407471</v>
      </c>
      <c r="Z56" s="54">
        <f t="shared" si="27"/>
        <v>0.0015528549382716117</v>
      </c>
      <c r="AA56" s="52">
        <f t="shared" si="28"/>
        <v>0.0015528549382716117</v>
      </c>
      <c r="AB56" s="53">
        <f t="shared" si="29"/>
        <v>0.001708140432098773</v>
      </c>
      <c r="AC56" s="53">
        <f t="shared" si="30"/>
        <v>0.001863425925925934</v>
      </c>
      <c r="AD56" s="54">
        <f t="shared" si="31"/>
        <v>0.0019410686728395146</v>
      </c>
      <c r="AE56" s="52">
        <f t="shared" si="32"/>
        <v>0.0024845679012345787</v>
      </c>
      <c r="AF56" s="53">
        <f t="shared" si="33"/>
        <v>0.002733024691358037</v>
      </c>
      <c r="AG56" s="53">
        <f t="shared" si="40"/>
        <v>0.0029814814814814942</v>
      </c>
      <c r="AH56" s="54">
        <f t="shared" si="41"/>
        <v>0.0031057098765432233</v>
      </c>
      <c r="AI56" s="53">
        <f t="shared" si="42"/>
        <v>0.0031057098765432233</v>
      </c>
      <c r="AJ56" s="53">
        <f t="shared" si="34"/>
        <v>0.003416280864197546</v>
      </c>
      <c r="AK56" s="53">
        <f t="shared" si="43"/>
        <v>0.003726851851851868</v>
      </c>
      <c r="AL56" s="54">
        <f t="shared" si="44"/>
        <v>0.003882137345679029</v>
      </c>
      <c r="AM56" s="53">
        <f t="shared" si="45"/>
        <v>0.0037268518518518683</v>
      </c>
      <c r="AN56" s="53">
        <f t="shared" si="35"/>
        <v>0.004099537037037055</v>
      </c>
      <c r="AO56" s="53">
        <f t="shared" si="46"/>
        <v>0.004472222222222242</v>
      </c>
      <c r="AP56" s="54">
        <f t="shared" si="47"/>
        <v>0.004658564814814836</v>
      </c>
      <c r="AQ56" s="53">
        <f t="shared" si="48"/>
        <v>0.004658564814814835</v>
      </c>
      <c r="AR56" s="53">
        <f t="shared" si="36"/>
        <v>0.005124421296296319</v>
      </c>
      <c r="AS56" s="53">
        <f t="shared" si="49"/>
        <v>0.005590277777777802</v>
      </c>
      <c r="AT56" s="54">
        <f t="shared" si="50"/>
        <v>0.0058232060185185435</v>
      </c>
      <c r="AU56" s="53">
        <f t="shared" si="51"/>
        <v>0.006211419753086447</v>
      </c>
      <c r="AV56" s="53">
        <f t="shared" si="37"/>
        <v>0.006832561728395092</v>
      </c>
      <c r="AW56" s="53">
        <f t="shared" si="38"/>
        <v>0.007143132716049413</v>
      </c>
      <c r="AX56" s="53">
        <f t="shared" si="52"/>
        <v>0.007453703703703736</v>
      </c>
      <c r="AY56" s="54">
        <f t="shared" si="53"/>
        <v>0.007764274691358058</v>
      </c>
      <c r="AZ56" s="53">
        <f t="shared" si="54"/>
        <v>0.00931712962962967</v>
      </c>
      <c r="BA56" s="53">
        <f t="shared" si="39"/>
        <v>0.010248842592592637</v>
      </c>
      <c r="BB56" s="53">
        <f t="shared" si="55"/>
        <v>0.011180555555555603</v>
      </c>
      <c r="BC56" s="54">
        <f t="shared" si="56"/>
        <v>0.011646412037037087</v>
      </c>
      <c r="BD56" s="55">
        <f t="shared" si="57"/>
        <v>0.03416280864197546</v>
      </c>
      <c r="BE56" s="56">
        <f t="shared" si="6"/>
        <v>0.07536005015432132</v>
      </c>
      <c r="BF56" s="57">
        <f t="shared" si="7"/>
        <v>0.003726851851851868</v>
      </c>
      <c r="BG56" s="58">
        <f t="shared" si="8"/>
        <v>0.15725451388888956</v>
      </c>
    </row>
    <row r="57" spans="1:59" s="36" customFormat="1" ht="15" customHeight="1">
      <c r="A57" s="25">
        <v>0.00937500000000004</v>
      </c>
      <c r="B57" s="26">
        <v>3000</v>
      </c>
      <c r="C57" s="27">
        <f t="shared" si="0"/>
        <v>0</v>
      </c>
      <c r="D57" s="27">
        <f t="shared" si="1"/>
        <v>13</v>
      </c>
      <c r="E57" s="27">
        <f t="shared" si="2"/>
        <v>30</v>
      </c>
      <c r="F57" s="27">
        <f t="shared" si="3"/>
        <v>810</v>
      </c>
      <c r="G57" s="28">
        <f t="shared" si="4"/>
        <v>13.333333333333334</v>
      </c>
      <c r="H57" s="29">
        <f t="shared" si="9"/>
        <v>0.0005937500000000025</v>
      </c>
      <c r="I57" s="30">
        <f t="shared" si="10"/>
        <v>0.0006250000000000026</v>
      </c>
      <c r="J57" s="30">
        <f t="shared" si="11"/>
        <v>0.0006562500000000028</v>
      </c>
      <c r="K57" s="30">
        <f t="shared" si="12"/>
        <v>0.0006875000000000029</v>
      </c>
      <c r="L57" s="30">
        <f t="shared" si="13"/>
        <v>0.0007500000000000032</v>
      </c>
      <c r="M57" s="31">
        <f t="shared" si="14"/>
        <v>0.0007812500000000033</v>
      </c>
      <c r="N57" s="29">
        <f t="shared" si="15"/>
        <v>0.0008906250000000036</v>
      </c>
      <c r="O57" s="30">
        <f t="shared" si="16"/>
        <v>0.0009375000000000039</v>
      </c>
      <c r="P57" s="30">
        <f t="shared" si="17"/>
        <v>0.0009843750000000041</v>
      </c>
      <c r="Q57" s="30">
        <f t="shared" si="18"/>
        <v>0.0010312500000000044</v>
      </c>
      <c r="R57" s="30">
        <f t="shared" si="19"/>
        <v>0.0011250000000000047</v>
      </c>
      <c r="S57" s="31">
        <f t="shared" si="20"/>
        <v>0.001171875000000005</v>
      </c>
      <c r="T57" s="29">
        <f t="shared" si="21"/>
        <v>0.001187500000000005</v>
      </c>
      <c r="U57" s="30">
        <f t="shared" si="22"/>
        <v>0.0012500000000000052</v>
      </c>
      <c r="V57" s="30">
        <f t="shared" si="23"/>
        <v>0.0013125000000000055</v>
      </c>
      <c r="W57" s="30">
        <f t="shared" si="24"/>
        <v>0.0013750000000000058</v>
      </c>
      <c r="X57" s="30">
        <f t="shared" si="25"/>
        <v>0.0014375000000000058</v>
      </c>
      <c r="Y57" s="30">
        <f t="shared" si="26"/>
        <v>0.0015000000000000063</v>
      </c>
      <c r="Z57" s="31">
        <f t="shared" si="27"/>
        <v>0.0015625000000000066</v>
      </c>
      <c r="AA57" s="29">
        <f t="shared" si="28"/>
        <v>0.0015625000000000066</v>
      </c>
      <c r="AB57" s="30">
        <f t="shared" si="29"/>
        <v>0.0017187500000000074</v>
      </c>
      <c r="AC57" s="30">
        <f t="shared" si="30"/>
        <v>0.0018750000000000077</v>
      </c>
      <c r="AD57" s="31">
        <f t="shared" si="31"/>
        <v>0.0019531250000000082</v>
      </c>
      <c r="AE57" s="29">
        <f t="shared" si="32"/>
        <v>0.0025000000000000105</v>
      </c>
      <c r="AF57" s="30">
        <f t="shared" si="33"/>
        <v>0.0027500000000000115</v>
      </c>
      <c r="AG57" s="30">
        <f t="shared" si="40"/>
        <v>0.0030000000000000126</v>
      </c>
      <c r="AH57" s="31">
        <f t="shared" si="41"/>
        <v>0.003125000000000013</v>
      </c>
      <c r="AI57" s="30">
        <f t="shared" si="42"/>
        <v>0.003125000000000013</v>
      </c>
      <c r="AJ57" s="30">
        <f t="shared" si="34"/>
        <v>0.0034375000000000148</v>
      </c>
      <c r="AK57" s="30">
        <f t="shared" si="43"/>
        <v>0.0037500000000000155</v>
      </c>
      <c r="AL57" s="31">
        <f t="shared" si="44"/>
        <v>0.0039062500000000165</v>
      </c>
      <c r="AM57" s="30">
        <f t="shared" si="45"/>
        <v>0.0037500000000000155</v>
      </c>
      <c r="AN57" s="30">
        <f t="shared" si="35"/>
        <v>0.0041250000000000175</v>
      </c>
      <c r="AO57" s="30">
        <f t="shared" si="46"/>
        <v>0.004500000000000019</v>
      </c>
      <c r="AP57" s="31">
        <f t="shared" si="47"/>
        <v>0.00468750000000002</v>
      </c>
      <c r="AQ57" s="30">
        <f t="shared" si="48"/>
        <v>0.00468750000000002</v>
      </c>
      <c r="AR57" s="30">
        <f t="shared" si="36"/>
        <v>0.005156250000000022</v>
      </c>
      <c r="AS57" s="30">
        <f t="shared" si="49"/>
        <v>0.005625000000000023</v>
      </c>
      <c r="AT57" s="31">
        <f t="shared" si="50"/>
        <v>0.005859375000000024</v>
      </c>
      <c r="AU57" s="30">
        <f t="shared" si="51"/>
        <v>0.006250000000000026</v>
      </c>
      <c r="AV57" s="30">
        <f t="shared" si="37"/>
        <v>0.0068750000000000295</v>
      </c>
      <c r="AW57" s="30">
        <f t="shared" si="38"/>
        <v>0.00718750000000003</v>
      </c>
      <c r="AX57" s="30">
        <f t="shared" si="52"/>
        <v>0.007500000000000031</v>
      </c>
      <c r="AY57" s="31">
        <f t="shared" si="53"/>
        <v>0.007812500000000033</v>
      </c>
      <c r="AZ57" s="30">
        <f t="shared" si="54"/>
        <v>0.00937500000000004</v>
      </c>
      <c r="BA57" s="30">
        <f t="shared" si="39"/>
        <v>0.010312500000000044</v>
      </c>
      <c r="BB57" s="30">
        <f t="shared" si="55"/>
        <v>0.011250000000000046</v>
      </c>
      <c r="BC57" s="31">
        <f t="shared" si="56"/>
        <v>0.011718750000000049</v>
      </c>
      <c r="BD57" s="59">
        <f t="shared" si="57"/>
        <v>0.03437500000000015</v>
      </c>
      <c r="BE57" s="60">
        <f t="shared" si="6"/>
        <v>0.07582812500000032</v>
      </c>
      <c r="BF57" s="61">
        <f t="shared" si="7"/>
        <v>0.0037500000000000155</v>
      </c>
      <c r="BG57" s="62">
        <f t="shared" si="8"/>
        <v>0.15823125000000066</v>
      </c>
    </row>
    <row r="58" spans="1:59" s="36" customFormat="1" ht="15" customHeight="1">
      <c r="A58" s="37">
        <v>0.00943287037037041</v>
      </c>
      <c r="B58" s="38">
        <v>3000</v>
      </c>
      <c r="C58" s="39">
        <f t="shared" si="0"/>
        <v>0</v>
      </c>
      <c r="D58" s="39">
        <f t="shared" si="1"/>
        <v>13</v>
      </c>
      <c r="E58" s="39">
        <f t="shared" si="2"/>
        <v>35</v>
      </c>
      <c r="F58" s="39">
        <f t="shared" si="3"/>
        <v>815</v>
      </c>
      <c r="G58" s="40">
        <f t="shared" si="4"/>
        <v>13.251533742331288</v>
      </c>
      <c r="H58" s="41">
        <f t="shared" si="9"/>
        <v>0.0005974151234567925</v>
      </c>
      <c r="I58" s="42">
        <f t="shared" si="10"/>
        <v>0.0006288580246913607</v>
      </c>
      <c r="J58" s="42">
        <f t="shared" si="11"/>
        <v>0.0006603009259259288</v>
      </c>
      <c r="K58" s="42">
        <f t="shared" si="12"/>
        <v>0.0006917438271604968</v>
      </c>
      <c r="L58" s="42">
        <f t="shared" si="13"/>
        <v>0.0007546296296296328</v>
      </c>
      <c r="M58" s="43">
        <f t="shared" si="14"/>
        <v>0.0007860725308642008</v>
      </c>
      <c r="N58" s="41">
        <f t="shared" si="15"/>
        <v>0.0008961226851851889</v>
      </c>
      <c r="O58" s="42">
        <f t="shared" si="16"/>
        <v>0.000943287037037041</v>
      </c>
      <c r="P58" s="42">
        <f t="shared" si="17"/>
        <v>0.0009904513888888931</v>
      </c>
      <c r="Q58" s="42">
        <f t="shared" si="18"/>
        <v>0.0010376157407407452</v>
      </c>
      <c r="R58" s="42">
        <f t="shared" si="19"/>
        <v>0.001131944444444449</v>
      </c>
      <c r="S58" s="43">
        <f t="shared" si="20"/>
        <v>0.0011791087962963011</v>
      </c>
      <c r="T58" s="41">
        <f t="shared" si="21"/>
        <v>0.001194830246913585</v>
      </c>
      <c r="U58" s="42">
        <f t="shared" si="22"/>
        <v>0.0012577160493827213</v>
      </c>
      <c r="V58" s="42">
        <f t="shared" si="23"/>
        <v>0.0013206018518518575</v>
      </c>
      <c r="W58" s="42">
        <f t="shared" si="24"/>
        <v>0.0013834876543209935</v>
      </c>
      <c r="X58" s="42">
        <f t="shared" si="25"/>
        <v>0.0014463734567901293</v>
      </c>
      <c r="Y58" s="42">
        <f t="shared" si="26"/>
        <v>0.0015092592592592655</v>
      </c>
      <c r="Z58" s="43">
        <f t="shared" si="27"/>
        <v>0.0015721450617284015</v>
      </c>
      <c r="AA58" s="41">
        <f t="shared" si="28"/>
        <v>0.0015721450617284015</v>
      </c>
      <c r="AB58" s="42">
        <f t="shared" si="29"/>
        <v>0.0017293595679012418</v>
      </c>
      <c r="AC58" s="42">
        <f t="shared" si="30"/>
        <v>0.0018865740740740817</v>
      </c>
      <c r="AD58" s="43">
        <f t="shared" si="31"/>
        <v>0.0019651813271605017</v>
      </c>
      <c r="AE58" s="41">
        <f t="shared" si="32"/>
        <v>0.0025154320987654426</v>
      </c>
      <c r="AF58" s="42">
        <f t="shared" si="33"/>
        <v>0.002766975308641987</v>
      </c>
      <c r="AG58" s="42">
        <f t="shared" si="40"/>
        <v>0.003018518518518531</v>
      </c>
      <c r="AH58" s="43">
        <f t="shared" si="41"/>
        <v>0.003144290123456803</v>
      </c>
      <c r="AI58" s="42">
        <f t="shared" si="42"/>
        <v>0.003144290123456803</v>
      </c>
      <c r="AJ58" s="42">
        <f t="shared" si="34"/>
        <v>0.0034587191358024837</v>
      </c>
      <c r="AK58" s="42">
        <f t="shared" si="43"/>
        <v>0.0037731481481481635</v>
      </c>
      <c r="AL58" s="43">
        <f t="shared" si="44"/>
        <v>0.003930362654321003</v>
      </c>
      <c r="AM58" s="42">
        <f t="shared" si="45"/>
        <v>0.003773148148148164</v>
      </c>
      <c r="AN58" s="42">
        <f t="shared" si="35"/>
        <v>0.004150462962962981</v>
      </c>
      <c r="AO58" s="42">
        <f t="shared" si="46"/>
        <v>0.004527777777777796</v>
      </c>
      <c r="AP58" s="43">
        <f t="shared" si="47"/>
        <v>0.004716435185185205</v>
      </c>
      <c r="AQ58" s="42">
        <f t="shared" si="48"/>
        <v>0.004716435185185205</v>
      </c>
      <c r="AR58" s="42">
        <f t="shared" si="36"/>
        <v>0.005188078703703725</v>
      </c>
      <c r="AS58" s="42">
        <f t="shared" si="49"/>
        <v>0.005659722222222246</v>
      </c>
      <c r="AT58" s="43">
        <f t="shared" si="50"/>
        <v>0.005895543981481506</v>
      </c>
      <c r="AU58" s="42">
        <f t="shared" si="51"/>
        <v>0.006288580246913606</v>
      </c>
      <c r="AV58" s="42">
        <f t="shared" si="37"/>
        <v>0.006917438271604967</v>
      </c>
      <c r="AW58" s="42">
        <f t="shared" si="38"/>
        <v>0.007231867283950646</v>
      </c>
      <c r="AX58" s="42">
        <f t="shared" si="52"/>
        <v>0.007546296296296327</v>
      </c>
      <c r="AY58" s="43">
        <f t="shared" si="53"/>
        <v>0.007860725308642007</v>
      </c>
      <c r="AZ58" s="42">
        <f t="shared" si="54"/>
        <v>0.00943287037037041</v>
      </c>
      <c r="BA58" s="42">
        <f t="shared" si="39"/>
        <v>0.01037615740740745</v>
      </c>
      <c r="BB58" s="42">
        <f t="shared" si="55"/>
        <v>0.011319444444444491</v>
      </c>
      <c r="BC58" s="43">
        <f t="shared" si="56"/>
        <v>0.011791087962963012</v>
      </c>
      <c r="BD58" s="44">
        <f t="shared" si="57"/>
        <v>0.034587191358024835</v>
      </c>
      <c r="BE58" s="45">
        <f t="shared" si="6"/>
        <v>0.07629619984567933</v>
      </c>
      <c r="BF58" s="46">
        <f t="shared" si="7"/>
        <v>0.0037731481481481635</v>
      </c>
      <c r="BG58" s="47">
        <f t="shared" si="8"/>
        <v>0.15920798611111175</v>
      </c>
    </row>
    <row r="59" spans="1:59" s="36" customFormat="1" ht="15" customHeight="1">
      <c r="A59" s="48">
        <v>0.00949074074074078</v>
      </c>
      <c r="B59" s="49">
        <v>3000</v>
      </c>
      <c r="C59" s="50">
        <f t="shared" si="0"/>
        <v>0</v>
      </c>
      <c r="D59" s="50">
        <f t="shared" si="1"/>
        <v>13</v>
      </c>
      <c r="E59" s="50">
        <f t="shared" si="2"/>
        <v>40</v>
      </c>
      <c r="F59" s="50">
        <f t="shared" si="3"/>
        <v>820</v>
      </c>
      <c r="G59" s="51">
        <f t="shared" si="4"/>
        <v>13.170731707317074</v>
      </c>
      <c r="H59" s="52">
        <f t="shared" si="9"/>
        <v>0.0006010802469135827</v>
      </c>
      <c r="I59" s="53">
        <f t="shared" si="10"/>
        <v>0.0006327160493827187</v>
      </c>
      <c r="J59" s="53">
        <f t="shared" si="11"/>
        <v>0.0006643518518518547</v>
      </c>
      <c r="K59" s="53">
        <f t="shared" si="12"/>
        <v>0.0006959876543209906</v>
      </c>
      <c r="L59" s="53">
        <f t="shared" si="13"/>
        <v>0.0007592592592592624</v>
      </c>
      <c r="M59" s="54">
        <f t="shared" si="14"/>
        <v>0.0007908950617283983</v>
      </c>
      <c r="N59" s="52">
        <f t="shared" si="15"/>
        <v>0.0009016203703703741</v>
      </c>
      <c r="O59" s="53">
        <f t="shared" si="16"/>
        <v>0.0009490740740740781</v>
      </c>
      <c r="P59" s="53">
        <f t="shared" si="17"/>
        <v>0.000996527777777782</v>
      </c>
      <c r="Q59" s="53">
        <f t="shared" si="18"/>
        <v>0.001043981481481486</v>
      </c>
      <c r="R59" s="53">
        <f t="shared" si="19"/>
        <v>0.0011388888888888937</v>
      </c>
      <c r="S59" s="54">
        <f t="shared" si="20"/>
        <v>0.0011863425925925976</v>
      </c>
      <c r="T59" s="52">
        <f t="shared" si="21"/>
        <v>0.0012021604938271654</v>
      </c>
      <c r="U59" s="53">
        <f t="shared" si="22"/>
        <v>0.0012654320987654374</v>
      </c>
      <c r="V59" s="53">
        <f t="shared" si="23"/>
        <v>0.0013287037037037093</v>
      </c>
      <c r="W59" s="53">
        <f t="shared" si="24"/>
        <v>0.0013919753086419813</v>
      </c>
      <c r="X59" s="53">
        <f t="shared" si="25"/>
        <v>0.0014552469135802528</v>
      </c>
      <c r="Y59" s="53">
        <f t="shared" si="26"/>
        <v>0.0015185185185185247</v>
      </c>
      <c r="Z59" s="54">
        <f t="shared" si="27"/>
        <v>0.0015817901234567967</v>
      </c>
      <c r="AA59" s="52">
        <f t="shared" si="28"/>
        <v>0.0015817901234567967</v>
      </c>
      <c r="AB59" s="53">
        <f t="shared" si="29"/>
        <v>0.0017399691358024765</v>
      </c>
      <c r="AC59" s="53">
        <f t="shared" si="30"/>
        <v>0.001898148148148156</v>
      </c>
      <c r="AD59" s="54">
        <f t="shared" si="31"/>
        <v>0.001977237654320996</v>
      </c>
      <c r="AE59" s="52">
        <f t="shared" si="32"/>
        <v>0.0025308641975308748</v>
      </c>
      <c r="AF59" s="53">
        <f t="shared" si="33"/>
        <v>0.0027839506172839625</v>
      </c>
      <c r="AG59" s="53">
        <f t="shared" si="40"/>
        <v>0.0030370370370370495</v>
      </c>
      <c r="AH59" s="54">
        <f t="shared" si="41"/>
        <v>0.0031635802469135933</v>
      </c>
      <c r="AI59" s="53">
        <f t="shared" si="42"/>
        <v>0.0031635802469135933</v>
      </c>
      <c r="AJ59" s="53">
        <f t="shared" si="34"/>
        <v>0.003479938271604953</v>
      </c>
      <c r="AK59" s="53">
        <f t="shared" si="43"/>
        <v>0.003796296296296312</v>
      </c>
      <c r="AL59" s="54">
        <f t="shared" si="44"/>
        <v>0.003954475308641992</v>
      </c>
      <c r="AM59" s="53">
        <f t="shared" si="45"/>
        <v>0.0037962962962963124</v>
      </c>
      <c r="AN59" s="53">
        <f t="shared" si="35"/>
        <v>0.004175925925925944</v>
      </c>
      <c r="AO59" s="53">
        <f t="shared" si="46"/>
        <v>0.004555555555555575</v>
      </c>
      <c r="AP59" s="54">
        <f t="shared" si="47"/>
        <v>0.00474537037037039</v>
      </c>
      <c r="AQ59" s="53">
        <f t="shared" si="48"/>
        <v>0.00474537037037039</v>
      </c>
      <c r="AR59" s="53">
        <f t="shared" si="36"/>
        <v>0.00521990740740743</v>
      </c>
      <c r="AS59" s="53">
        <f t="shared" si="49"/>
        <v>0.005694444444444468</v>
      </c>
      <c r="AT59" s="54">
        <f t="shared" si="50"/>
        <v>0.005931712962962988</v>
      </c>
      <c r="AU59" s="53">
        <f t="shared" si="51"/>
        <v>0.006327160493827187</v>
      </c>
      <c r="AV59" s="53">
        <f t="shared" si="37"/>
        <v>0.006959876543209906</v>
      </c>
      <c r="AW59" s="53">
        <f t="shared" si="38"/>
        <v>0.0072762345679012646</v>
      </c>
      <c r="AX59" s="53">
        <f t="shared" si="52"/>
        <v>0.007592592592592624</v>
      </c>
      <c r="AY59" s="54">
        <f t="shared" si="53"/>
        <v>0.007908950617283984</v>
      </c>
      <c r="AZ59" s="53">
        <f t="shared" si="54"/>
        <v>0.00949074074074078</v>
      </c>
      <c r="BA59" s="53">
        <f t="shared" si="39"/>
        <v>0.01043981481481486</v>
      </c>
      <c r="BB59" s="53">
        <f t="shared" si="55"/>
        <v>0.011388888888888936</v>
      </c>
      <c r="BC59" s="54">
        <f t="shared" si="56"/>
        <v>0.011863425925925975</v>
      </c>
      <c r="BD59" s="55">
        <f t="shared" si="57"/>
        <v>0.03479938271604953</v>
      </c>
      <c r="BE59" s="56">
        <f t="shared" si="6"/>
        <v>0.07676427469135835</v>
      </c>
      <c r="BF59" s="57">
        <f t="shared" si="7"/>
        <v>0.003796296296296312</v>
      </c>
      <c r="BG59" s="58">
        <f t="shared" si="8"/>
        <v>0.16018472222222288</v>
      </c>
    </row>
    <row r="60" spans="1:59" s="36" customFormat="1" ht="15" customHeight="1">
      <c r="A60" s="25">
        <v>0.00954861111111115</v>
      </c>
      <c r="B60" s="26">
        <v>3000</v>
      </c>
      <c r="C60" s="27">
        <f t="shared" si="0"/>
        <v>0</v>
      </c>
      <c r="D60" s="27">
        <f t="shared" si="1"/>
        <v>13</v>
      </c>
      <c r="E60" s="27">
        <f t="shared" si="2"/>
        <v>45</v>
      </c>
      <c r="F60" s="27">
        <f t="shared" si="3"/>
        <v>825</v>
      </c>
      <c r="G60" s="28">
        <f t="shared" si="4"/>
        <v>13.09090909090909</v>
      </c>
      <c r="H60" s="29">
        <f t="shared" si="9"/>
        <v>0.0006047453703703728</v>
      </c>
      <c r="I60" s="30">
        <f t="shared" si="10"/>
        <v>0.0006365740740740766</v>
      </c>
      <c r="J60" s="30">
        <f t="shared" si="11"/>
        <v>0.0006684027777777805</v>
      </c>
      <c r="K60" s="30">
        <f t="shared" si="12"/>
        <v>0.0007002314814814843</v>
      </c>
      <c r="L60" s="30">
        <f t="shared" si="13"/>
        <v>0.000763888888888892</v>
      </c>
      <c r="M60" s="31">
        <f t="shared" si="14"/>
        <v>0.0007957175925925958</v>
      </c>
      <c r="N60" s="29">
        <f t="shared" si="15"/>
        <v>0.0009071180555555591</v>
      </c>
      <c r="O60" s="30">
        <f t="shared" si="16"/>
        <v>0.0009548611111111149</v>
      </c>
      <c r="P60" s="30">
        <f t="shared" si="17"/>
        <v>0.0010026041666666707</v>
      </c>
      <c r="Q60" s="30">
        <f t="shared" si="18"/>
        <v>0.0010503472222222264</v>
      </c>
      <c r="R60" s="30">
        <f t="shared" si="19"/>
        <v>0.001145833333333338</v>
      </c>
      <c r="S60" s="31">
        <f t="shared" si="20"/>
        <v>0.0011935763888888935</v>
      </c>
      <c r="T60" s="29">
        <f t="shared" si="21"/>
        <v>0.0012094907407407456</v>
      </c>
      <c r="U60" s="30">
        <f t="shared" si="22"/>
        <v>0.0012731481481481532</v>
      </c>
      <c r="V60" s="30">
        <f t="shared" si="23"/>
        <v>0.001336805555555561</v>
      </c>
      <c r="W60" s="30">
        <f t="shared" si="24"/>
        <v>0.0014004629629629686</v>
      </c>
      <c r="X60" s="30">
        <f t="shared" si="25"/>
        <v>0.001464120370370376</v>
      </c>
      <c r="Y60" s="30">
        <f t="shared" si="26"/>
        <v>0.001527777777777784</v>
      </c>
      <c r="Z60" s="31">
        <f t="shared" si="27"/>
        <v>0.0015914351851851916</v>
      </c>
      <c r="AA60" s="29">
        <f t="shared" si="28"/>
        <v>0.0015914351851851916</v>
      </c>
      <c r="AB60" s="30">
        <f t="shared" si="29"/>
        <v>0.001750578703703711</v>
      </c>
      <c r="AC60" s="30">
        <f t="shared" si="30"/>
        <v>0.0019097222222222297</v>
      </c>
      <c r="AD60" s="31">
        <f t="shared" si="31"/>
        <v>0.0019892939814814894</v>
      </c>
      <c r="AE60" s="29">
        <f t="shared" si="32"/>
        <v>0.0025462962962963065</v>
      </c>
      <c r="AF60" s="30">
        <f t="shared" si="33"/>
        <v>0.002800925925925937</v>
      </c>
      <c r="AG60" s="30">
        <f t="shared" si="40"/>
        <v>0.003055555555555568</v>
      </c>
      <c r="AH60" s="31">
        <f t="shared" si="41"/>
        <v>0.003182870370370383</v>
      </c>
      <c r="AI60" s="30">
        <f t="shared" si="42"/>
        <v>0.003182870370370383</v>
      </c>
      <c r="AJ60" s="30">
        <f t="shared" si="34"/>
        <v>0.003501157407407422</v>
      </c>
      <c r="AK60" s="30">
        <f t="shared" si="43"/>
        <v>0.0038194444444444595</v>
      </c>
      <c r="AL60" s="31">
        <f t="shared" si="44"/>
        <v>0.003978587962962979</v>
      </c>
      <c r="AM60" s="30">
        <f t="shared" si="45"/>
        <v>0.0038194444444444595</v>
      </c>
      <c r="AN60" s="30">
        <f t="shared" si="35"/>
        <v>0.0042013888888889055</v>
      </c>
      <c r="AO60" s="30">
        <f t="shared" si="46"/>
        <v>0.004583333333333352</v>
      </c>
      <c r="AP60" s="31">
        <f t="shared" si="47"/>
        <v>0.004774305555555574</v>
      </c>
      <c r="AQ60" s="30">
        <f t="shared" si="48"/>
        <v>0.004774305555555575</v>
      </c>
      <c r="AR60" s="30">
        <f t="shared" si="36"/>
        <v>0.005251736111111133</v>
      </c>
      <c r="AS60" s="30">
        <f t="shared" si="49"/>
        <v>0.00572916666666669</v>
      </c>
      <c r="AT60" s="31">
        <f t="shared" si="50"/>
        <v>0.005967881944444468</v>
      </c>
      <c r="AU60" s="30">
        <f t="shared" si="51"/>
        <v>0.006365740740740766</v>
      </c>
      <c r="AV60" s="30">
        <f t="shared" si="37"/>
        <v>0.007002314814814844</v>
      </c>
      <c r="AW60" s="30">
        <f t="shared" si="38"/>
        <v>0.007320601851851881</v>
      </c>
      <c r="AX60" s="30">
        <f t="shared" si="52"/>
        <v>0.007638888888888919</v>
      </c>
      <c r="AY60" s="31">
        <f t="shared" si="53"/>
        <v>0.007957175925925958</v>
      </c>
      <c r="AZ60" s="30">
        <f t="shared" si="54"/>
        <v>0.00954861111111115</v>
      </c>
      <c r="BA60" s="30">
        <f t="shared" si="39"/>
        <v>0.010503472222222266</v>
      </c>
      <c r="BB60" s="30">
        <f t="shared" si="55"/>
        <v>0.01145833333333338</v>
      </c>
      <c r="BC60" s="31">
        <f t="shared" si="56"/>
        <v>0.011935763888888937</v>
      </c>
      <c r="BD60" s="59">
        <f t="shared" si="57"/>
        <v>0.03501157407407422</v>
      </c>
      <c r="BE60" s="60">
        <f t="shared" si="6"/>
        <v>0.07723234953703735</v>
      </c>
      <c r="BF60" s="61">
        <f t="shared" si="7"/>
        <v>0.0038194444444444595</v>
      </c>
      <c r="BG60" s="62">
        <f t="shared" si="8"/>
        <v>0.16116145833333398</v>
      </c>
    </row>
    <row r="61" spans="1:59" s="36" customFormat="1" ht="15" customHeight="1" thickBot="1">
      <c r="A61" s="63">
        <v>0.00960648148148152</v>
      </c>
      <c r="B61" s="64">
        <v>3000</v>
      </c>
      <c r="C61" s="65">
        <f t="shared" si="0"/>
        <v>0</v>
      </c>
      <c r="D61" s="65">
        <f t="shared" si="1"/>
        <v>13</v>
      </c>
      <c r="E61" s="65">
        <f t="shared" si="2"/>
        <v>50</v>
      </c>
      <c r="F61" s="65">
        <f t="shared" si="3"/>
        <v>830</v>
      </c>
      <c r="G61" s="66">
        <f t="shared" si="4"/>
        <v>13.012048192771084</v>
      </c>
      <c r="H61" s="67">
        <f t="shared" si="9"/>
        <v>0.0006084104938271628</v>
      </c>
      <c r="I61" s="68">
        <f t="shared" si="10"/>
        <v>0.0006404320987654347</v>
      </c>
      <c r="J61" s="68">
        <f t="shared" si="11"/>
        <v>0.0006724537037037065</v>
      </c>
      <c r="K61" s="68">
        <f t="shared" si="12"/>
        <v>0.0007044753086419782</v>
      </c>
      <c r="L61" s="68">
        <f t="shared" si="13"/>
        <v>0.0007685185185185216</v>
      </c>
      <c r="M61" s="69">
        <f t="shared" si="14"/>
        <v>0.0008005401234567934</v>
      </c>
      <c r="N61" s="67">
        <f t="shared" si="15"/>
        <v>0.0009126157407407443</v>
      </c>
      <c r="O61" s="68">
        <f t="shared" si="16"/>
        <v>0.000960648148148152</v>
      </c>
      <c r="P61" s="68">
        <f t="shared" si="17"/>
        <v>0.0010086805555555595</v>
      </c>
      <c r="Q61" s="68">
        <f t="shared" si="18"/>
        <v>0.0010567129629629672</v>
      </c>
      <c r="R61" s="68">
        <f t="shared" si="19"/>
        <v>0.0011527777777777823</v>
      </c>
      <c r="S61" s="69">
        <f t="shared" si="20"/>
        <v>0.00120081018518519</v>
      </c>
      <c r="T61" s="67">
        <f t="shared" si="21"/>
        <v>0.0012168209876543257</v>
      </c>
      <c r="U61" s="68">
        <f t="shared" si="22"/>
        <v>0.0012808641975308693</v>
      </c>
      <c r="V61" s="68">
        <f t="shared" si="23"/>
        <v>0.001344907407407413</v>
      </c>
      <c r="W61" s="68">
        <f t="shared" si="24"/>
        <v>0.0014089506172839563</v>
      </c>
      <c r="X61" s="68">
        <f t="shared" si="25"/>
        <v>0.0014729938271604995</v>
      </c>
      <c r="Y61" s="68">
        <f t="shared" si="26"/>
        <v>0.0015370370370370431</v>
      </c>
      <c r="Z61" s="69">
        <f t="shared" si="27"/>
        <v>0.0016010802469135867</v>
      </c>
      <c r="AA61" s="67">
        <f t="shared" si="28"/>
        <v>0.0016010802469135867</v>
      </c>
      <c r="AB61" s="68">
        <f t="shared" si="29"/>
        <v>0.0017611882716049455</v>
      </c>
      <c r="AC61" s="68">
        <f t="shared" si="30"/>
        <v>0.001921296296296304</v>
      </c>
      <c r="AD61" s="69">
        <f t="shared" si="31"/>
        <v>0.0020013503086419833</v>
      </c>
      <c r="AE61" s="67">
        <f t="shared" si="32"/>
        <v>0.0025617283950617386</v>
      </c>
      <c r="AF61" s="68">
        <f t="shared" si="33"/>
        <v>0.0028179012345679127</v>
      </c>
      <c r="AG61" s="68">
        <f t="shared" si="40"/>
        <v>0.0030740740740740863</v>
      </c>
      <c r="AH61" s="69">
        <f t="shared" si="41"/>
        <v>0.0032021604938271735</v>
      </c>
      <c r="AI61" s="68">
        <f t="shared" si="42"/>
        <v>0.003202160493827173</v>
      </c>
      <c r="AJ61" s="68">
        <f t="shared" si="34"/>
        <v>0.0035223765432098905</v>
      </c>
      <c r="AK61" s="68">
        <f t="shared" si="43"/>
        <v>0.0038425925925926075</v>
      </c>
      <c r="AL61" s="69">
        <f t="shared" si="44"/>
        <v>0.004002700617283967</v>
      </c>
      <c r="AM61" s="68">
        <f t="shared" si="45"/>
        <v>0.003842592592592608</v>
      </c>
      <c r="AN61" s="68">
        <f t="shared" si="35"/>
        <v>0.004226851851851869</v>
      </c>
      <c r="AO61" s="68">
        <f t="shared" si="46"/>
        <v>0.004611111111111129</v>
      </c>
      <c r="AP61" s="69">
        <f t="shared" si="47"/>
        <v>0.00480324074074076</v>
      </c>
      <c r="AQ61" s="68">
        <f t="shared" si="48"/>
        <v>0.00480324074074076</v>
      </c>
      <c r="AR61" s="68">
        <f t="shared" si="36"/>
        <v>0.005283564814814836</v>
      </c>
      <c r="AS61" s="68">
        <f t="shared" si="49"/>
        <v>0.005763888888888911</v>
      </c>
      <c r="AT61" s="69">
        <f t="shared" si="50"/>
        <v>0.00600405092592595</v>
      </c>
      <c r="AU61" s="68">
        <f t="shared" si="51"/>
        <v>0.006404320987654346</v>
      </c>
      <c r="AV61" s="68">
        <f t="shared" si="37"/>
        <v>0.007044753086419781</v>
      </c>
      <c r="AW61" s="68">
        <f t="shared" si="38"/>
        <v>0.007364969135802498</v>
      </c>
      <c r="AX61" s="68">
        <f t="shared" si="52"/>
        <v>0.007685185185185215</v>
      </c>
      <c r="AY61" s="69">
        <f t="shared" si="53"/>
        <v>0.008005401234567933</v>
      </c>
      <c r="AZ61" s="68">
        <f t="shared" si="54"/>
        <v>0.00960648148148152</v>
      </c>
      <c r="BA61" s="68">
        <f t="shared" si="39"/>
        <v>0.010567129629629673</v>
      </c>
      <c r="BB61" s="68">
        <f t="shared" si="55"/>
        <v>0.011527777777777823</v>
      </c>
      <c r="BC61" s="69">
        <f t="shared" si="56"/>
        <v>0.0120081018518519</v>
      </c>
      <c r="BD61" s="70">
        <f t="shared" si="57"/>
        <v>0.0352237654320989</v>
      </c>
      <c r="BE61" s="71">
        <f t="shared" si="6"/>
        <v>0.07770042438271635</v>
      </c>
      <c r="BF61" s="72">
        <f t="shared" si="7"/>
        <v>0.0038425925925926075</v>
      </c>
      <c r="BG61" s="73">
        <f t="shared" si="8"/>
        <v>0.16213819444444508</v>
      </c>
    </row>
    <row r="62" spans="1:59" s="36" customFormat="1" ht="15" customHeight="1" thickBot="1">
      <c r="A62" s="74">
        <v>0.00966435185185189</v>
      </c>
      <c r="B62" s="75">
        <v>3000</v>
      </c>
      <c r="C62" s="76">
        <f t="shared" si="0"/>
        <v>0</v>
      </c>
      <c r="D62" s="76">
        <f t="shared" si="1"/>
        <v>13</v>
      </c>
      <c r="E62" s="76">
        <f t="shared" si="2"/>
        <v>55</v>
      </c>
      <c r="F62" s="76">
        <f t="shared" si="3"/>
        <v>835</v>
      </c>
      <c r="G62" s="77">
        <f t="shared" si="4"/>
        <v>12.934131736526947</v>
      </c>
      <c r="H62" s="78">
        <f t="shared" si="9"/>
        <v>0.0006120756172839529</v>
      </c>
      <c r="I62" s="79">
        <f t="shared" si="10"/>
        <v>0.0006442901234567926</v>
      </c>
      <c r="J62" s="79">
        <f t="shared" si="11"/>
        <v>0.0006765046296296323</v>
      </c>
      <c r="K62" s="79">
        <f t="shared" si="12"/>
        <v>0.0007087191358024719</v>
      </c>
      <c r="L62" s="79">
        <f t="shared" si="13"/>
        <v>0.0007731481481481511</v>
      </c>
      <c r="M62" s="80">
        <f t="shared" si="14"/>
        <v>0.0008053626543209907</v>
      </c>
      <c r="N62" s="78">
        <f t="shared" si="15"/>
        <v>0.0009181134259259294</v>
      </c>
      <c r="O62" s="79">
        <f t="shared" si="16"/>
        <v>0.0009664351851851889</v>
      </c>
      <c r="P62" s="79">
        <f t="shared" si="17"/>
        <v>0.0010147569444444483</v>
      </c>
      <c r="Q62" s="79">
        <f t="shared" si="18"/>
        <v>0.0010630787037037078</v>
      </c>
      <c r="R62" s="79">
        <f t="shared" si="19"/>
        <v>0.0011597222222222267</v>
      </c>
      <c r="S62" s="80">
        <f t="shared" si="20"/>
        <v>0.0012080439814814862</v>
      </c>
      <c r="T62" s="78">
        <f t="shared" si="21"/>
        <v>0.0012241512345679058</v>
      </c>
      <c r="U62" s="79">
        <f t="shared" si="22"/>
        <v>0.0012885802469135852</v>
      </c>
      <c r="V62" s="79">
        <f t="shared" si="23"/>
        <v>0.0013530092592592645</v>
      </c>
      <c r="W62" s="79">
        <f t="shared" si="24"/>
        <v>0.0014174382716049439</v>
      </c>
      <c r="X62" s="79">
        <f t="shared" si="25"/>
        <v>0.0014818672839506228</v>
      </c>
      <c r="Y62" s="79">
        <f t="shared" si="26"/>
        <v>0.0015462962962963021</v>
      </c>
      <c r="Z62" s="80">
        <f t="shared" si="27"/>
        <v>0.0016107253086419815</v>
      </c>
      <c r="AA62" s="78">
        <f t="shared" si="28"/>
        <v>0.0016107253086419815</v>
      </c>
      <c r="AB62" s="79">
        <f t="shared" si="29"/>
        <v>0.0017717978395061797</v>
      </c>
      <c r="AC62" s="79">
        <f t="shared" si="30"/>
        <v>0.0019328703703703778</v>
      </c>
      <c r="AD62" s="80">
        <f t="shared" si="31"/>
        <v>0.0020134066358024768</v>
      </c>
      <c r="AE62" s="78">
        <f t="shared" si="32"/>
        <v>0.0025771604938271703</v>
      </c>
      <c r="AF62" s="79">
        <f t="shared" si="33"/>
        <v>0.0028348765432098877</v>
      </c>
      <c r="AG62" s="79">
        <f t="shared" si="40"/>
        <v>0.0030925925925926042</v>
      </c>
      <c r="AH62" s="80">
        <f t="shared" si="41"/>
        <v>0.003221450617283963</v>
      </c>
      <c r="AI62" s="79">
        <f t="shared" si="42"/>
        <v>0.003221450617283963</v>
      </c>
      <c r="AJ62" s="79">
        <f t="shared" si="34"/>
        <v>0.0035435956790123594</v>
      </c>
      <c r="AK62" s="79">
        <f t="shared" si="43"/>
        <v>0.0038657407407407555</v>
      </c>
      <c r="AL62" s="80">
        <f t="shared" si="44"/>
        <v>0.0040268132716049536</v>
      </c>
      <c r="AM62" s="79">
        <f t="shared" si="45"/>
        <v>0.0038657407407407555</v>
      </c>
      <c r="AN62" s="79">
        <f t="shared" si="35"/>
        <v>0.004252314814814831</v>
      </c>
      <c r="AO62" s="79">
        <f t="shared" si="46"/>
        <v>0.004638888888888907</v>
      </c>
      <c r="AP62" s="80">
        <f t="shared" si="47"/>
        <v>0.004832175925925945</v>
      </c>
      <c r="AQ62" s="79">
        <f t="shared" si="48"/>
        <v>0.004832175925925945</v>
      </c>
      <c r="AR62" s="79">
        <f t="shared" si="36"/>
        <v>0.00531539351851854</v>
      </c>
      <c r="AS62" s="79">
        <f t="shared" si="49"/>
        <v>0.005798611111111134</v>
      </c>
      <c r="AT62" s="80">
        <f t="shared" si="50"/>
        <v>0.006040219907407431</v>
      </c>
      <c r="AU62" s="79">
        <f t="shared" si="51"/>
        <v>0.006442901234567926</v>
      </c>
      <c r="AV62" s="79">
        <f t="shared" si="37"/>
        <v>0.007087191358024719</v>
      </c>
      <c r="AW62" s="79">
        <f t="shared" si="38"/>
        <v>0.007409336419753114</v>
      </c>
      <c r="AX62" s="79">
        <f t="shared" si="52"/>
        <v>0.007731481481481511</v>
      </c>
      <c r="AY62" s="80">
        <f t="shared" si="53"/>
        <v>0.008053626543209907</v>
      </c>
      <c r="AZ62" s="79">
        <f t="shared" si="54"/>
        <v>0.00966435185185189</v>
      </c>
      <c r="BA62" s="79">
        <f t="shared" si="39"/>
        <v>0.01063078703703708</v>
      </c>
      <c r="BB62" s="79">
        <f t="shared" si="55"/>
        <v>0.011597222222222267</v>
      </c>
      <c r="BC62" s="80">
        <f t="shared" si="56"/>
        <v>0.012080439814814862</v>
      </c>
      <c r="BD62" s="81">
        <f t="shared" si="57"/>
        <v>0.035435956790123596</v>
      </c>
      <c r="BE62" s="82">
        <f t="shared" si="6"/>
        <v>0.07816849922839536</v>
      </c>
      <c r="BF62" s="83">
        <f t="shared" si="7"/>
        <v>0.0038657407407407555</v>
      </c>
      <c r="BG62" s="84">
        <f t="shared" si="8"/>
        <v>0.16311493055555618</v>
      </c>
    </row>
    <row r="63" spans="1:59" s="36" customFormat="1" ht="15" customHeight="1">
      <c r="A63" s="85">
        <v>0.00972222222222226</v>
      </c>
      <c r="B63" s="86">
        <v>3000</v>
      </c>
      <c r="C63" s="87">
        <f t="shared" si="0"/>
        <v>0</v>
      </c>
      <c r="D63" s="87">
        <f t="shared" si="1"/>
        <v>14</v>
      </c>
      <c r="E63" s="87">
        <f t="shared" si="2"/>
        <v>0</v>
      </c>
      <c r="F63" s="87">
        <f t="shared" si="3"/>
        <v>840</v>
      </c>
      <c r="G63" s="88">
        <f t="shared" si="4"/>
        <v>12.857142857142858</v>
      </c>
      <c r="H63" s="89">
        <f t="shared" si="9"/>
        <v>0.0006157407407407432</v>
      </c>
      <c r="I63" s="90">
        <f t="shared" si="10"/>
        <v>0.0006481481481481507</v>
      </c>
      <c r="J63" s="90">
        <f t="shared" si="11"/>
        <v>0.0006805555555555583</v>
      </c>
      <c r="K63" s="90">
        <f t="shared" si="12"/>
        <v>0.0007129629629629659</v>
      </c>
      <c r="L63" s="90">
        <f t="shared" si="13"/>
        <v>0.0007777777777777809</v>
      </c>
      <c r="M63" s="91">
        <f t="shared" si="14"/>
        <v>0.0008101851851851884</v>
      </c>
      <c r="N63" s="89">
        <f t="shared" si="15"/>
        <v>0.0009236111111111147</v>
      </c>
      <c r="O63" s="90">
        <f t="shared" si="16"/>
        <v>0.0009722222222222261</v>
      </c>
      <c r="P63" s="90">
        <f t="shared" si="17"/>
        <v>0.0010208333333333373</v>
      </c>
      <c r="Q63" s="90">
        <f t="shared" si="18"/>
        <v>0.0010694444444444488</v>
      </c>
      <c r="R63" s="90">
        <f t="shared" si="19"/>
        <v>0.0011666666666666713</v>
      </c>
      <c r="S63" s="91">
        <f t="shared" si="20"/>
        <v>0.0012152777777777826</v>
      </c>
      <c r="T63" s="89">
        <f t="shared" si="21"/>
        <v>0.0012314814814814864</v>
      </c>
      <c r="U63" s="90">
        <f t="shared" si="22"/>
        <v>0.0012962962962963015</v>
      </c>
      <c r="V63" s="90">
        <f t="shared" si="23"/>
        <v>0.0013611111111111165</v>
      </c>
      <c r="W63" s="90">
        <f t="shared" si="24"/>
        <v>0.0014259259259259318</v>
      </c>
      <c r="X63" s="90">
        <f t="shared" si="25"/>
        <v>0.0014907407407407465</v>
      </c>
      <c r="Y63" s="90">
        <f t="shared" si="26"/>
        <v>0.0015555555555555618</v>
      </c>
      <c r="Z63" s="91">
        <f t="shared" si="27"/>
        <v>0.0016203703703703768</v>
      </c>
      <c r="AA63" s="89">
        <f t="shared" si="28"/>
        <v>0.0016203703703703768</v>
      </c>
      <c r="AB63" s="90">
        <f t="shared" si="29"/>
        <v>0.0017824074074074146</v>
      </c>
      <c r="AC63" s="90">
        <f t="shared" si="30"/>
        <v>0.0019444444444444522</v>
      </c>
      <c r="AD63" s="91">
        <f t="shared" si="31"/>
        <v>0.002025462962962971</v>
      </c>
      <c r="AE63" s="89">
        <f t="shared" si="32"/>
        <v>0.002592592592592603</v>
      </c>
      <c r="AF63" s="90">
        <f t="shared" si="33"/>
        <v>0.0028518518518518637</v>
      </c>
      <c r="AG63" s="90">
        <f t="shared" si="40"/>
        <v>0.0031111111111111235</v>
      </c>
      <c r="AH63" s="91">
        <f t="shared" si="41"/>
        <v>0.0032407407407407537</v>
      </c>
      <c r="AI63" s="90">
        <f t="shared" si="42"/>
        <v>0.0032407407407407537</v>
      </c>
      <c r="AJ63" s="90">
        <f t="shared" si="34"/>
        <v>0.0035648148148148292</v>
      </c>
      <c r="AK63" s="90">
        <f t="shared" si="43"/>
        <v>0.0038888888888889044</v>
      </c>
      <c r="AL63" s="91">
        <f t="shared" si="44"/>
        <v>0.004050925925925942</v>
      </c>
      <c r="AM63" s="90">
        <f t="shared" si="45"/>
        <v>0.0038888888888889044</v>
      </c>
      <c r="AN63" s="90">
        <f t="shared" si="35"/>
        <v>0.004277777777777795</v>
      </c>
      <c r="AO63" s="90">
        <f t="shared" si="46"/>
        <v>0.004666666666666685</v>
      </c>
      <c r="AP63" s="91">
        <f t="shared" si="47"/>
        <v>0.00486111111111113</v>
      </c>
      <c r="AQ63" s="90">
        <f t="shared" si="48"/>
        <v>0.00486111111111113</v>
      </c>
      <c r="AR63" s="90">
        <f t="shared" si="36"/>
        <v>0.005347222222222244</v>
      </c>
      <c r="AS63" s="90">
        <f t="shared" si="49"/>
        <v>0.005833333333333356</v>
      </c>
      <c r="AT63" s="91">
        <f t="shared" si="50"/>
        <v>0.006076388888888912</v>
      </c>
      <c r="AU63" s="90">
        <f t="shared" si="51"/>
        <v>0.006481481481481507</v>
      </c>
      <c r="AV63" s="90">
        <f t="shared" si="37"/>
        <v>0.0071296296296296585</v>
      </c>
      <c r="AW63" s="90">
        <f t="shared" si="38"/>
        <v>0.007453703703703733</v>
      </c>
      <c r="AX63" s="90">
        <f t="shared" si="52"/>
        <v>0.007777777777777809</v>
      </c>
      <c r="AY63" s="91">
        <f t="shared" si="53"/>
        <v>0.008101851851851884</v>
      </c>
      <c r="AZ63" s="90">
        <f t="shared" si="54"/>
        <v>0.00972222222222226</v>
      </c>
      <c r="BA63" s="90">
        <f t="shared" si="39"/>
        <v>0.010694444444444487</v>
      </c>
      <c r="BB63" s="90">
        <f t="shared" si="55"/>
        <v>0.011666666666666712</v>
      </c>
      <c r="BC63" s="91">
        <f t="shared" si="56"/>
        <v>0.012152777777777825</v>
      </c>
      <c r="BD63" s="92">
        <f t="shared" si="57"/>
        <v>0.03564814814814829</v>
      </c>
      <c r="BE63" s="93">
        <f aca="true" t="shared" si="58" ref="BE63:BE111">AI63*1.15*21.1</f>
        <v>0.07863657407407439</v>
      </c>
      <c r="BF63" s="94">
        <f t="shared" si="7"/>
        <v>0.0038888888888889044</v>
      </c>
      <c r="BG63" s="95">
        <f t="shared" si="8"/>
        <v>0.16409166666666733</v>
      </c>
    </row>
    <row r="64" spans="1:59" s="36" customFormat="1" ht="15" customHeight="1">
      <c r="A64" s="37">
        <v>0.00978009259259262</v>
      </c>
      <c r="B64" s="38">
        <v>3000</v>
      </c>
      <c r="C64" s="39">
        <f aca="true" t="shared" si="59" ref="C64:C69">HOUR(A64)</f>
        <v>0</v>
      </c>
      <c r="D64" s="39">
        <f t="shared" si="1"/>
        <v>14</v>
      </c>
      <c r="E64" s="39">
        <f t="shared" si="2"/>
        <v>5</v>
      </c>
      <c r="F64" s="39">
        <f t="shared" si="3"/>
        <v>845</v>
      </c>
      <c r="G64" s="40">
        <f t="shared" si="4"/>
        <v>12.781065088757396</v>
      </c>
      <c r="H64" s="41">
        <f t="shared" si="9"/>
        <v>0.0006194058641975326</v>
      </c>
      <c r="I64" s="42">
        <f t="shared" si="10"/>
        <v>0.000652006172839508</v>
      </c>
      <c r="J64" s="42">
        <f t="shared" si="11"/>
        <v>0.0006846064814814834</v>
      </c>
      <c r="K64" s="42">
        <f t="shared" si="12"/>
        <v>0.0007172067901234589</v>
      </c>
      <c r="L64" s="42">
        <f t="shared" si="13"/>
        <v>0.0007824074074074096</v>
      </c>
      <c r="M64" s="43">
        <f t="shared" si="14"/>
        <v>0.000815007716049385</v>
      </c>
      <c r="N64" s="41">
        <f t="shared" si="15"/>
        <v>0.0009291087962962989</v>
      </c>
      <c r="O64" s="42">
        <f t="shared" si="16"/>
        <v>0.000978009259259262</v>
      </c>
      <c r="P64" s="42">
        <f t="shared" si="17"/>
        <v>0.001026909722222225</v>
      </c>
      <c r="Q64" s="42">
        <f t="shared" si="18"/>
        <v>0.0010758101851851883</v>
      </c>
      <c r="R64" s="42">
        <f t="shared" si="19"/>
        <v>0.0011736111111111144</v>
      </c>
      <c r="S64" s="43">
        <f t="shared" si="20"/>
        <v>0.0012225115740740775</v>
      </c>
      <c r="T64" s="41">
        <f t="shared" si="21"/>
        <v>0.0012388117283950652</v>
      </c>
      <c r="U64" s="42">
        <f t="shared" si="22"/>
        <v>0.001304012345679016</v>
      </c>
      <c r="V64" s="42">
        <f t="shared" si="23"/>
        <v>0.0013692129629629668</v>
      </c>
      <c r="W64" s="42">
        <f t="shared" si="24"/>
        <v>0.0014344135802469178</v>
      </c>
      <c r="X64" s="42">
        <f t="shared" si="25"/>
        <v>0.0014996141975308682</v>
      </c>
      <c r="Y64" s="42">
        <f t="shared" si="26"/>
        <v>0.0015648148148148192</v>
      </c>
      <c r="Z64" s="43">
        <f t="shared" si="27"/>
        <v>0.00163001543209877</v>
      </c>
      <c r="AA64" s="41">
        <f t="shared" si="28"/>
        <v>0.00163001543209877</v>
      </c>
      <c r="AB64" s="42">
        <f t="shared" si="29"/>
        <v>0.0017930169753086471</v>
      </c>
      <c r="AC64" s="42">
        <f t="shared" si="30"/>
        <v>0.001956018518518524</v>
      </c>
      <c r="AD64" s="43">
        <f t="shared" si="31"/>
        <v>0.0020375192901234624</v>
      </c>
      <c r="AE64" s="41">
        <f t="shared" si="32"/>
        <v>0.002608024691358032</v>
      </c>
      <c r="AF64" s="42">
        <f t="shared" si="33"/>
        <v>0.0028688271604938357</v>
      </c>
      <c r="AG64" s="42">
        <f t="shared" si="40"/>
        <v>0.0031296296296296384</v>
      </c>
      <c r="AH64" s="43">
        <f t="shared" si="41"/>
        <v>0.00326003086419754</v>
      </c>
      <c r="AI64" s="42">
        <f t="shared" si="42"/>
        <v>0.00326003086419754</v>
      </c>
      <c r="AJ64" s="42">
        <f t="shared" si="34"/>
        <v>0.0035860339506172943</v>
      </c>
      <c r="AK64" s="42">
        <f t="shared" si="43"/>
        <v>0.003912037037037048</v>
      </c>
      <c r="AL64" s="43">
        <f t="shared" si="44"/>
        <v>0.004075038580246925</v>
      </c>
      <c r="AM64" s="42">
        <f t="shared" si="45"/>
        <v>0.003912037037037048</v>
      </c>
      <c r="AN64" s="42">
        <f t="shared" si="35"/>
        <v>0.004303240740740753</v>
      </c>
      <c r="AO64" s="42">
        <f t="shared" si="46"/>
        <v>0.004694444444444458</v>
      </c>
      <c r="AP64" s="43">
        <f t="shared" si="47"/>
        <v>0.00489004629629631</v>
      </c>
      <c r="AQ64" s="42">
        <f t="shared" si="48"/>
        <v>0.00489004629629631</v>
      </c>
      <c r="AR64" s="42">
        <f t="shared" si="36"/>
        <v>0.005379050925925942</v>
      </c>
      <c r="AS64" s="42">
        <f t="shared" si="49"/>
        <v>0.005868055555555572</v>
      </c>
      <c r="AT64" s="43">
        <f t="shared" si="50"/>
        <v>0.006112557870370387</v>
      </c>
      <c r="AU64" s="42">
        <f t="shared" si="51"/>
        <v>0.00652006172839508</v>
      </c>
      <c r="AV64" s="42">
        <f t="shared" si="37"/>
        <v>0.0071720679012345885</v>
      </c>
      <c r="AW64" s="42">
        <f t="shared" si="38"/>
        <v>0.007498070987654342</v>
      </c>
      <c r="AX64" s="42">
        <f t="shared" si="52"/>
        <v>0.007824074074074096</v>
      </c>
      <c r="AY64" s="43">
        <f t="shared" si="53"/>
        <v>0.00815007716049385</v>
      </c>
      <c r="AZ64" s="42">
        <f t="shared" si="54"/>
        <v>0.00978009259259262</v>
      </c>
      <c r="BA64" s="42">
        <f t="shared" si="39"/>
        <v>0.010758101851851883</v>
      </c>
      <c r="BB64" s="42">
        <f t="shared" si="55"/>
        <v>0.011736111111111143</v>
      </c>
      <c r="BC64" s="43">
        <f t="shared" si="56"/>
        <v>0.012225115740740774</v>
      </c>
      <c r="BD64" s="44">
        <f t="shared" si="57"/>
        <v>0.03586033950617294</v>
      </c>
      <c r="BE64" s="45">
        <f t="shared" si="58"/>
        <v>0.07910464891975331</v>
      </c>
      <c r="BF64" s="46">
        <f t="shared" si="7"/>
        <v>0.003912037037037048</v>
      </c>
      <c r="BG64" s="47">
        <f t="shared" si="8"/>
        <v>0.16506840277777823</v>
      </c>
    </row>
    <row r="65" spans="1:59" s="36" customFormat="1" ht="15" customHeight="1">
      <c r="A65" s="48">
        <v>0.00983796296296299</v>
      </c>
      <c r="B65" s="49">
        <v>3000</v>
      </c>
      <c r="C65" s="50">
        <f t="shared" si="59"/>
        <v>0</v>
      </c>
      <c r="D65" s="50">
        <f>MINUTE(A65)</f>
        <v>14</v>
      </c>
      <c r="E65" s="50">
        <f>SECOND(A65)</f>
        <v>10</v>
      </c>
      <c r="F65" s="50">
        <f>C65*3600+D65*60+E65</f>
        <v>850</v>
      </c>
      <c r="G65" s="51">
        <f>(B65)/F65*3.6</f>
        <v>12.705882352941176</v>
      </c>
      <c r="H65" s="52">
        <f t="shared" si="9"/>
        <v>0.0006230709876543226</v>
      </c>
      <c r="I65" s="53">
        <f t="shared" si="10"/>
        <v>0.0006558641975308659</v>
      </c>
      <c r="J65" s="53">
        <f t="shared" si="11"/>
        <v>0.0006886574074074093</v>
      </c>
      <c r="K65" s="53">
        <f t="shared" si="12"/>
        <v>0.0007214506172839526</v>
      </c>
      <c r="L65" s="53">
        <f t="shared" si="13"/>
        <v>0.0007870370370370391</v>
      </c>
      <c r="M65" s="54">
        <f t="shared" si="14"/>
        <v>0.0008198302469135824</v>
      </c>
      <c r="N65" s="52">
        <f t="shared" si="15"/>
        <v>0.0009346064814814841</v>
      </c>
      <c r="O65" s="53">
        <f t="shared" si="16"/>
        <v>0.000983796296296299</v>
      </c>
      <c r="P65" s="53">
        <f t="shared" si="17"/>
        <v>0.001032986111111114</v>
      </c>
      <c r="Q65" s="53">
        <f t="shared" si="18"/>
        <v>0.001082175925925929</v>
      </c>
      <c r="R65" s="53">
        <f t="shared" si="19"/>
        <v>0.0011805555555555588</v>
      </c>
      <c r="S65" s="54">
        <f t="shared" si="20"/>
        <v>0.0012297453703703737</v>
      </c>
      <c r="T65" s="52">
        <f t="shared" si="21"/>
        <v>0.0012461419753086451</v>
      </c>
      <c r="U65" s="53">
        <f t="shared" si="22"/>
        <v>0.0013117283950617319</v>
      </c>
      <c r="V65" s="53">
        <f t="shared" si="23"/>
        <v>0.0013773148148148186</v>
      </c>
      <c r="W65" s="53">
        <f t="shared" si="24"/>
        <v>0.0014429012345679052</v>
      </c>
      <c r="X65" s="53">
        <f t="shared" si="25"/>
        <v>0.0015084876543209915</v>
      </c>
      <c r="Y65" s="53">
        <f t="shared" si="26"/>
        <v>0.0015740740740740782</v>
      </c>
      <c r="Z65" s="54">
        <f t="shared" si="27"/>
        <v>0.0016396604938271647</v>
      </c>
      <c r="AA65" s="52">
        <f t="shared" si="28"/>
        <v>0.0016396604938271647</v>
      </c>
      <c r="AB65" s="53">
        <f t="shared" si="29"/>
        <v>0.0018036265432098814</v>
      </c>
      <c r="AC65" s="53">
        <f t="shared" si="30"/>
        <v>0.0019675925925925976</v>
      </c>
      <c r="AD65" s="54">
        <f t="shared" si="31"/>
        <v>0.002049575617283956</v>
      </c>
      <c r="AE65" s="52">
        <f t="shared" si="32"/>
        <v>0.0026234567901234638</v>
      </c>
      <c r="AF65" s="53">
        <f t="shared" si="33"/>
        <v>0.0028858024691358103</v>
      </c>
      <c r="AG65" s="53">
        <f t="shared" si="40"/>
        <v>0.0031481481481481564</v>
      </c>
      <c r="AH65" s="54">
        <f t="shared" si="41"/>
        <v>0.0032793209876543295</v>
      </c>
      <c r="AI65" s="53">
        <f t="shared" si="42"/>
        <v>0.00327932098765433</v>
      </c>
      <c r="AJ65" s="53">
        <f t="shared" si="34"/>
        <v>0.003607253086419763</v>
      </c>
      <c r="AK65" s="53">
        <f t="shared" si="43"/>
        <v>0.003935185185185196</v>
      </c>
      <c r="AL65" s="54">
        <f t="shared" si="44"/>
        <v>0.0040991512345679125</v>
      </c>
      <c r="AM65" s="53">
        <f t="shared" si="45"/>
        <v>0.003935185185185196</v>
      </c>
      <c r="AN65" s="53">
        <f t="shared" si="35"/>
        <v>0.004328703703703716</v>
      </c>
      <c r="AO65" s="53">
        <f t="shared" si="46"/>
        <v>0.004722222222222235</v>
      </c>
      <c r="AP65" s="54">
        <f t="shared" si="47"/>
        <v>0.004918981481481495</v>
      </c>
      <c r="AQ65" s="53">
        <f t="shared" si="48"/>
        <v>0.004918981481481495</v>
      </c>
      <c r="AR65" s="53">
        <f t="shared" si="36"/>
        <v>0.005410879629629645</v>
      </c>
      <c r="AS65" s="53">
        <f t="shared" si="49"/>
        <v>0.005902777777777793</v>
      </c>
      <c r="AT65" s="54">
        <f t="shared" si="50"/>
        <v>0.006148726851851869</v>
      </c>
      <c r="AU65" s="53">
        <f t="shared" si="51"/>
        <v>0.00655864197530866</v>
      </c>
      <c r="AV65" s="53">
        <f t="shared" si="37"/>
        <v>0.007214506172839526</v>
      </c>
      <c r="AW65" s="53">
        <f t="shared" si="38"/>
        <v>0.007542438271604958</v>
      </c>
      <c r="AX65" s="53">
        <f t="shared" si="52"/>
        <v>0.007870370370370392</v>
      </c>
      <c r="AY65" s="54">
        <f t="shared" si="53"/>
        <v>0.008198302469135825</v>
      </c>
      <c r="AZ65" s="53">
        <f t="shared" si="54"/>
        <v>0.00983796296296299</v>
      </c>
      <c r="BA65" s="53">
        <f t="shared" si="39"/>
        <v>0.01082175925925929</v>
      </c>
      <c r="BB65" s="53">
        <f t="shared" si="55"/>
        <v>0.011805555555555586</v>
      </c>
      <c r="BC65" s="54">
        <f t="shared" si="56"/>
        <v>0.012297453703703737</v>
      </c>
      <c r="BD65" s="55">
        <f t="shared" si="57"/>
        <v>0.036072530864197636</v>
      </c>
      <c r="BE65" s="56">
        <f t="shared" si="58"/>
        <v>0.07957272376543231</v>
      </c>
      <c r="BF65" s="57">
        <f t="shared" si="7"/>
        <v>0.003935185185185196</v>
      </c>
      <c r="BG65" s="58">
        <f t="shared" si="8"/>
        <v>0.16604513888888936</v>
      </c>
    </row>
    <row r="66" spans="1:59" s="36" customFormat="1" ht="15" customHeight="1">
      <c r="A66" s="25">
        <v>0.00989583333333336</v>
      </c>
      <c r="B66" s="26">
        <v>3000</v>
      </c>
      <c r="C66" s="27">
        <f t="shared" si="59"/>
        <v>0</v>
      </c>
      <c r="D66" s="27">
        <f>MINUTE(A66)</f>
        <v>14</v>
      </c>
      <c r="E66" s="27">
        <f>SECOND(A66)</f>
        <v>15</v>
      </c>
      <c r="F66" s="27">
        <f>C66*3600+D66*60+E66</f>
        <v>855</v>
      </c>
      <c r="G66" s="28">
        <f>(B66)/F66*3.6</f>
        <v>12.631578947368421</v>
      </c>
      <c r="H66" s="29">
        <f t="shared" si="9"/>
        <v>0.0006267361111111128</v>
      </c>
      <c r="I66" s="30">
        <f t="shared" si="10"/>
        <v>0.0006597222222222241</v>
      </c>
      <c r="J66" s="30">
        <f t="shared" si="11"/>
        <v>0.0006927083333333353</v>
      </c>
      <c r="K66" s="30">
        <f t="shared" si="12"/>
        <v>0.0007256944444444466</v>
      </c>
      <c r="L66" s="30">
        <f t="shared" si="13"/>
        <v>0.0007916666666666689</v>
      </c>
      <c r="M66" s="31">
        <f t="shared" si="14"/>
        <v>0.00082465277777778</v>
      </c>
      <c r="N66" s="29">
        <f t="shared" si="15"/>
        <v>0.0009401041666666694</v>
      </c>
      <c r="O66" s="30">
        <f t="shared" si="16"/>
        <v>0.0009895833333333362</v>
      </c>
      <c r="P66" s="30">
        <f t="shared" si="17"/>
        <v>0.001039062500000003</v>
      </c>
      <c r="Q66" s="30">
        <f t="shared" si="18"/>
        <v>0.00108854166666667</v>
      </c>
      <c r="R66" s="30">
        <f t="shared" si="19"/>
        <v>0.0011875000000000034</v>
      </c>
      <c r="S66" s="31">
        <f t="shared" si="20"/>
        <v>0.0012369791666666703</v>
      </c>
      <c r="T66" s="29">
        <f t="shared" si="21"/>
        <v>0.0012534722222222257</v>
      </c>
      <c r="U66" s="30">
        <f t="shared" si="22"/>
        <v>0.0013194444444444482</v>
      </c>
      <c r="V66" s="30">
        <f t="shared" si="23"/>
        <v>0.0013854166666666706</v>
      </c>
      <c r="W66" s="30">
        <f t="shared" si="24"/>
        <v>0.0014513888888888931</v>
      </c>
      <c r="X66" s="30">
        <f t="shared" si="25"/>
        <v>0.0015173611111111154</v>
      </c>
      <c r="Y66" s="30">
        <f t="shared" si="26"/>
        <v>0.0015833333333333378</v>
      </c>
      <c r="Z66" s="31">
        <f t="shared" si="27"/>
        <v>0.00164930555555556</v>
      </c>
      <c r="AA66" s="29">
        <f t="shared" si="28"/>
        <v>0.00164930555555556</v>
      </c>
      <c r="AB66" s="30">
        <f t="shared" si="29"/>
        <v>0.0018142361111111163</v>
      </c>
      <c r="AC66" s="30">
        <f t="shared" si="30"/>
        <v>0.001979166666666672</v>
      </c>
      <c r="AD66" s="31">
        <f t="shared" si="31"/>
        <v>0.00206163194444445</v>
      </c>
      <c r="AE66" s="29">
        <f t="shared" si="32"/>
        <v>0.0026388888888888963</v>
      </c>
      <c r="AF66" s="30">
        <f t="shared" si="33"/>
        <v>0.0029027777777777862</v>
      </c>
      <c r="AG66" s="30">
        <f t="shared" si="40"/>
        <v>0.0031666666666666757</v>
      </c>
      <c r="AH66" s="31">
        <f t="shared" si="41"/>
        <v>0.00329861111111112</v>
      </c>
      <c r="AI66" s="30">
        <f t="shared" si="42"/>
        <v>0.00329861111111112</v>
      </c>
      <c r="AJ66" s="30">
        <f t="shared" si="34"/>
        <v>0.0036284722222222326</v>
      </c>
      <c r="AK66" s="30">
        <f t="shared" si="43"/>
        <v>0.003958333333333344</v>
      </c>
      <c r="AL66" s="31">
        <f t="shared" si="44"/>
        <v>0.0041232638888889</v>
      </c>
      <c r="AM66" s="30">
        <f t="shared" si="45"/>
        <v>0.003958333333333345</v>
      </c>
      <c r="AN66" s="30">
        <f t="shared" si="35"/>
        <v>0.00435416666666668</v>
      </c>
      <c r="AO66" s="30">
        <f t="shared" si="46"/>
        <v>0.004750000000000014</v>
      </c>
      <c r="AP66" s="31">
        <f t="shared" si="47"/>
        <v>0.004947916666666681</v>
      </c>
      <c r="AQ66" s="30">
        <f t="shared" si="48"/>
        <v>0.00494791666666668</v>
      </c>
      <c r="AR66" s="30">
        <f t="shared" si="36"/>
        <v>0.005442708333333349</v>
      </c>
      <c r="AS66" s="30">
        <f t="shared" si="49"/>
        <v>0.0059375000000000165</v>
      </c>
      <c r="AT66" s="31">
        <f t="shared" si="50"/>
        <v>0.00618489583333335</v>
      </c>
      <c r="AU66" s="30">
        <f t="shared" si="51"/>
        <v>0.00659722222222224</v>
      </c>
      <c r="AV66" s="30">
        <f t="shared" si="37"/>
        <v>0.007256944444444465</v>
      </c>
      <c r="AW66" s="30">
        <f t="shared" si="38"/>
        <v>0.007586805555555576</v>
      </c>
      <c r="AX66" s="30">
        <f t="shared" si="52"/>
        <v>0.007916666666666688</v>
      </c>
      <c r="AY66" s="31">
        <f t="shared" si="53"/>
        <v>0.0082465277777778</v>
      </c>
      <c r="AZ66" s="30">
        <f t="shared" si="54"/>
        <v>0.00989583333333336</v>
      </c>
      <c r="BA66" s="30">
        <f t="shared" si="39"/>
        <v>0.010885416666666698</v>
      </c>
      <c r="BB66" s="30">
        <f t="shared" si="55"/>
        <v>0.011875000000000033</v>
      </c>
      <c r="BC66" s="31">
        <f t="shared" si="56"/>
        <v>0.0123697916666667</v>
      </c>
      <c r="BD66" s="59">
        <f t="shared" si="57"/>
        <v>0.03628472222222233</v>
      </c>
      <c r="BE66" s="60">
        <f t="shared" si="58"/>
        <v>0.08004079861111132</v>
      </c>
      <c r="BF66" s="61">
        <f t="shared" si="7"/>
        <v>0.003958333333333344</v>
      </c>
      <c r="BG66" s="62">
        <f t="shared" si="8"/>
        <v>0.16702187500000046</v>
      </c>
    </row>
    <row r="67" spans="1:59" s="36" customFormat="1" ht="15" customHeight="1">
      <c r="A67" s="37">
        <v>0.00995370370370373</v>
      </c>
      <c r="B67" s="38">
        <v>3000</v>
      </c>
      <c r="C67" s="39">
        <f t="shared" si="59"/>
        <v>0</v>
      </c>
      <c r="D67" s="39">
        <f>MINUTE(A67)</f>
        <v>14</v>
      </c>
      <c r="E67" s="39">
        <f>SECOND(A67)</f>
        <v>20</v>
      </c>
      <c r="F67" s="39">
        <f>C67*3600+D67*60+E67</f>
        <v>860</v>
      </c>
      <c r="G67" s="40">
        <f>(B67)/F67*3.6</f>
        <v>12.558139534883722</v>
      </c>
      <c r="H67" s="41">
        <f t="shared" si="9"/>
        <v>0.0006304012345679029</v>
      </c>
      <c r="I67" s="42">
        <f t="shared" si="10"/>
        <v>0.000663580246913582</v>
      </c>
      <c r="J67" s="42">
        <f t="shared" si="11"/>
        <v>0.0006967592592592611</v>
      </c>
      <c r="K67" s="42">
        <f t="shared" si="12"/>
        <v>0.0007299382716049403</v>
      </c>
      <c r="L67" s="42">
        <f t="shared" si="13"/>
        <v>0.0007962962962962984</v>
      </c>
      <c r="M67" s="43">
        <f t="shared" si="14"/>
        <v>0.0008294753086419775</v>
      </c>
      <c r="N67" s="41">
        <f t="shared" si="15"/>
        <v>0.0009456018518518544</v>
      </c>
      <c r="O67" s="42">
        <f t="shared" si="16"/>
        <v>0.000995370370370373</v>
      </c>
      <c r="P67" s="42">
        <f t="shared" si="17"/>
        <v>0.0010451388888888917</v>
      </c>
      <c r="Q67" s="42">
        <f t="shared" si="18"/>
        <v>0.0010949074074074103</v>
      </c>
      <c r="R67" s="42">
        <f t="shared" si="19"/>
        <v>0.0011944444444444476</v>
      </c>
      <c r="S67" s="43">
        <f t="shared" si="20"/>
        <v>0.0012442129629629663</v>
      </c>
      <c r="T67" s="41">
        <f t="shared" si="21"/>
        <v>0.0012608024691358058</v>
      </c>
      <c r="U67" s="42">
        <f t="shared" si="22"/>
        <v>0.001327160493827164</v>
      </c>
      <c r="V67" s="42">
        <f t="shared" si="23"/>
        <v>0.0013935185185185222</v>
      </c>
      <c r="W67" s="42">
        <f t="shared" si="24"/>
        <v>0.0014598765432098806</v>
      </c>
      <c r="X67" s="42">
        <f t="shared" si="25"/>
        <v>0.0015262345679012384</v>
      </c>
      <c r="Y67" s="42">
        <f t="shared" si="26"/>
        <v>0.0015925925925925968</v>
      </c>
      <c r="Z67" s="43">
        <f t="shared" si="27"/>
        <v>0.001658950617283955</v>
      </c>
      <c r="AA67" s="41">
        <f t="shared" si="28"/>
        <v>0.001658950617283955</v>
      </c>
      <c r="AB67" s="42">
        <f t="shared" si="29"/>
        <v>0.0018248456790123508</v>
      </c>
      <c r="AC67" s="42">
        <f t="shared" si="30"/>
        <v>0.001990740740740746</v>
      </c>
      <c r="AD67" s="43">
        <f t="shared" si="31"/>
        <v>0.002073688271604944</v>
      </c>
      <c r="AE67" s="41">
        <f t="shared" si="32"/>
        <v>0.002654320987654328</v>
      </c>
      <c r="AF67" s="42">
        <f t="shared" si="33"/>
        <v>0.0029197530864197613</v>
      </c>
      <c r="AG67" s="42">
        <f t="shared" si="40"/>
        <v>0.0031851851851851937</v>
      </c>
      <c r="AH67" s="43">
        <f t="shared" si="41"/>
        <v>0.00331790123456791</v>
      </c>
      <c r="AI67" s="42">
        <f t="shared" si="42"/>
        <v>0.00331790123456791</v>
      </c>
      <c r="AJ67" s="42">
        <f t="shared" si="34"/>
        <v>0.0036496913580247015</v>
      </c>
      <c r="AK67" s="42">
        <f t="shared" si="43"/>
        <v>0.003981481481481492</v>
      </c>
      <c r="AL67" s="43">
        <f t="shared" si="44"/>
        <v>0.004147376543209888</v>
      </c>
      <c r="AM67" s="42">
        <f t="shared" si="45"/>
        <v>0.003981481481481492</v>
      </c>
      <c r="AN67" s="42">
        <f t="shared" si="35"/>
        <v>0.004379629629629641</v>
      </c>
      <c r="AO67" s="42">
        <f t="shared" si="46"/>
        <v>0.0047777777777777905</v>
      </c>
      <c r="AP67" s="43">
        <f t="shared" si="47"/>
        <v>0.004976851851851865</v>
      </c>
      <c r="AQ67" s="42">
        <f t="shared" si="48"/>
        <v>0.004976851851851865</v>
      </c>
      <c r="AR67" s="42">
        <f t="shared" si="36"/>
        <v>0.005474537037037052</v>
      </c>
      <c r="AS67" s="42">
        <f t="shared" si="49"/>
        <v>0.005972222222222238</v>
      </c>
      <c r="AT67" s="43">
        <f t="shared" si="50"/>
        <v>0.006221064814814831</v>
      </c>
      <c r="AU67" s="42">
        <f t="shared" si="51"/>
        <v>0.00663580246913582</v>
      </c>
      <c r="AV67" s="42">
        <f t="shared" si="37"/>
        <v>0.007299382716049403</v>
      </c>
      <c r="AW67" s="42">
        <f t="shared" si="38"/>
        <v>0.007631172839506192</v>
      </c>
      <c r="AX67" s="42">
        <f t="shared" si="52"/>
        <v>0.007962962962962984</v>
      </c>
      <c r="AY67" s="43">
        <f t="shared" si="53"/>
        <v>0.008294753086419776</v>
      </c>
      <c r="AZ67" s="42">
        <f t="shared" si="54"/>
        <v>0.00995370370370373</v>
      </c>
      <c r="BA67" s="42">
        <f t="shared" si="39"/>
        <v>0.010949074074074104</v>
      </c>
      <c r="BB67" s="42">
        <f t="shared" si="55"/>
        <v>0.011944444444444476</v>
      </c>
      <c r="BC67" s="43">
        <f t="shared" si="56"/>
        <v>0.012442129629629662</v>
      </c>
      <c r="BD67" s="44">
        <f t="shared" si="57"/>
        <v>0.036496913580247016</v>
      </c>
      <c r="BE67" s="45">
        <f t="shared" si="58"/>
        <v>0.08050887345679034</v>
      </c>
      <c r="BF67" s="46">
        <f aca="true" t="shared" si="60" ref="BF67:BF111">$AK67</f>
        <v>0.003981481481481492</v>
      </c>
      <c r="BG67" s="47">
        <f aca="true" t="shared" si="61" ref="BG67:BG111">$AK67*42.195</f>
        <v>0.16799861111111156</v>
      </c>
    </row>
    <row r="68" spans="1:59" s="36" customFormat="1" ht="15" customHeight="1">
      <c r="A68" s="48">
        <v>0.0100115740740741</v>
      </c>
      <c r="B68" s="49">
        <v>3000</v>
      </c>
      <c r="C68" s="50">
        <f t="shared" si="59"/>
        <v>0</v>
      </c>
      <c r="D68" s="50">
        <f>MINUTE(A68)</f>
        <v>14</v>
      </c>
      <c r="E68" s="50">
        <f>SECOND(A68)</f>
        <v>25</v>
      </c>
      <c r="F68" s="50">
        <f>C68*3600+D68*60+E68</f>
        <v>865</v>
      </c>
      <c r="G68" s="51">
        <f>(B68)/F68*3.6</f>
        <v>12.485549132947977</v>
      </c>
      <c r="H68" s="52">
        <f aca="true" t="shared" si="62" ref="H68:H111">I68*0.95</f>
        <v>0.0006340663580246929</v>
      </c>
      <c r="I68" s="53">
        <f aca="true" t="shared" si="63" ref="I68:I111">A68/30*2</f>
        <v>0.0006674382716049399</v>
      </c>
      <c r="J68" s="53">
        <f aca="true" t="shared" si="64" ref="J68:J111">I68*1.05</f>
        <v>0.000700810185185187</v>
      </c>
      <c r="K68" s="53">
        <f aca="true" t="shared" si="65" ref="K68:K111">I68*1.1</f>
        <v>0.000734182098765434</v>
      </c>
      <c r="L68" s="53">
        <f aca="true" t="shared" si="66" ref="L68:L111">I68*1.2</f>
        <v>0.0008009259259259279</v>
      </c>
      <c r="M68" s="54">
        <f aca="true" t="shared" si="67" ref="M68:M111">I68*1.25</f>
        <v>0.000834297839506175</v>
      </c>
      <c r="N68" s="52">
        <f aca="true" t="shared" si="68" ref="N68:N111">O68*0.95</f>
        <v>0.0009510995370370393</v>
      </c>
      <c r="O68" s="53">
        <f aca="true" t="shared" si="69" ref="O68:O111">A68/30*3</f>
        <v>0.0010011574074074098</v>
      </c>
      <c r="P68" s="53">
        <f aca="true" t="shared" si="70" ref="P68:P111">O68*1.05</f>
        <v>0.0010512152777777803</v>
      </c>
      <c r="Q68" s="53">
        <f aca="true" t="shared" si="71" ref="Q68:Q111">O68*1.1</f>
        <v>0.001101273148148151</v>
      </c>
      <c r="R68" s="53">
        <f aca="true" t="shared" si="72" ref="R68:R111">O68*1.2</f>
        <v>0.0012013888888888918</v>
      </c>
      <c r="S68" s="54">
        <f aca="true" t="shared" si="73" ref="S68:S111">O68*1.25</f>
        <v>0.0012514467592592623</v>
      </c>
      <c r="T68" s="52">
        <f aca="true" t="shared" si="74" ref="T68:T111">U68*0.95</f>
        <v>0.0012681327160493857</v>
      </c>
      <c r="U68" s="53">
        <f aca="true" t="shared" si="75" ref="U68:U111">A68/30*4</f>
        <v>0.0013348765432098799</v>
      </c>
      <c r="V68" s="53">
        <f aca="true" t="shared" si="76" ref="V68:V111">U68*1.05</f>
        <v>0.001401620370370374</v>
      </c>
      <c r="W68" s="53">
        <f aca="true" t="shared" si="77" ref="W68:W111">U68*1.1</f>
        <v>0.001468364197530868</v>
      </c>
      <c r="X68" s="53">
        <f aca="true" t="shared" si="78" ref="X68:X111">U68*1.15</f>
        <v>0.0015351080246913617</v>
      </c>
      <c r="Y68" s="53">
        <f aca="true" t="shared" si="79" ref="Y68:Y111">U68*1.2</f>
        <v>0.0016018518518518558</v>
      </c>
      <c r="Z68" s="54">
        <f aca="true" t="shared" si="80" ref="Z68:Z111">U68*1.25</f>
        <v>0.00166859567901235</v>
      </c>
      <c r="AA68" s="52">
        <f aca="true" t="shared" si="81" ref="AA68:AA111">A68/30*5</f>
        <v>0.00166859567901235</v>
      </c>
      <c r="AB68" s="53">
        <f aca="true" t="shared" si="82" ref="AB68:AB111">AA68*1.1</f>
        <v>0.001835455246913585</v>
      </c>
      <c r="AC68" s="53">
        <f aca="true" t="shared" si="83" ref="AC68:AC111">AA68*1.2</f>
        <v>0.00200231481481482</v>
      </c>
      <c r="AD68" s="54">
        <f aca="true" t="shared" si="84" ref="AD68:AD111">AA68*1.25</f>
        <v>0.0020857445987654375</v>
      </c>
      <c r="AE68" s="52">
        <f aca="true" t="shared" si="85" ref="AE68:AE111">A68/30*8</f>
        <v>0.0026697530864197598</v>
      </c>
      <c r="AF68" s="53">
        <f aca="true" t="shared" si="86" ref="AF68:AF111">AE68*1.1</f>
        <v>0.002936728395061736</v>
      </c>
      <c r="AG68" s="53">
        <f t="shared" si="40"/>
        <v>0.0032037037037037116</v>
      </c>
      <c r="AH68" s="54">
        <f t="shared" si="41"/>
        <v>0.0033371913580247</v>
      </c>
      <c r="AI68" s="53">
        <f t="shared" si="42"/>
        <v>0.0033371913580247</v>
      </c>
      <c r="AJ68" s="53">
        <f aca="true" t="shared" si="87" ref="AJ68:AJ111">AI68*1.1</f>
        <v>0.00367091049382717</v>
      </c>
      <c r="AK68" s="53">
        <f t="shared" si="43"/>
        <v>0.00400462962962964</v>
      </c>
      <c r="AL68" s="54">
        <f t="shared" si="44"/>
        <v>0.004171489197530875</v>
      </c>
      <c r="AM68" s="53">
        <f t="shared" si="45"/>
        <v>0.004004629629629639</v>
      </c>
      <c r="AN68" s="53">
        <f aca="true" t="shared" si="88" ref="AN68:AN111">AM68*1.1</f>
        <v>0.004405092592592604</v>
      </c>
      <c r="AO68" s="53">
        <f t="shared" si="46"/>
        <v>0.004805555555555567</v>
      </c>
      <c r="AP68" s="54">
        <f t="shared" si="47"/>
        <v>0.005005787037037049</v>
      </c>
      <c r="AQ68" s="53">
        <f t="shared" si="48"/>
        <v>0.00500578703703705</v>
      </c>
      <c r="AR68" s="53">
        <f aca="true" t="shared" si="89" ref="AR68:AR111">AQ68*1.1</f>
        <v>0.005506365740740755</v>
      </c>
      <c r="AS68" s="53">
        <f t="shared" si="49"/>
        <v>0.00600694444444446</v>
      </c>
      <c r="AT68" s="54">
        <f t="shared" si="50"/>
        <v>0.006257233796296313</v>
      </c>
      <c r="AU68" s="53">
        <f t="shared" si="51"/>
        <v>0.0066743827160494</v>
      </c>
      <c r="AV68" s="53">
        <f aca="true" t="shared" si="90" ref="AV68:AV111">AU68*1.1</f>
        <v>0.00734182098765434</v>
      </c>
      <c r="AW68" s="53">
        <f aca="true" t="shared" si="91" ref="AW68:AW111">AU68*1.15</f>
        <v>0.00767554012345681</v>
      </c>
      <c r="AX68" s="53">
        <f t="shared" si="52"/>
        <v>0.00800925925925928</v>
      </c>
      <c r="AY68" s="54">
        <f t="shared" si="53"/>
        <v>0.00834297839506175</v>
      </c>
      <c r="AZ68" s="53">
        <f t="shared" si="54"/>
        <v>0.0100115740740741</v>
      </c>
      <c r="BA68" s="53">
        <f aca="true" t="shared" si="92" ref="BA68:BA111">AZ68*1.1</f>
        <v>0.01101273148148151</v>
      </c>
      <c r="BB68" s="53">
        <f t="shared" si="55"/>
        <v>0.01201388888888892</v>
      </c>
      <c r="BC68" s="54">
        <f t="shared" si="56"/>
        <v>0.012514467592592626</v>
      </c>
      <c r="BD68" s="55">
        <f t="shared" si="57"/>
        <v>0.0367091049382717</v>
      </c>
      <c r="BE68" s="56">
        <f t="shared" si="58"/>
        <v>0.08097694830246935</v>
      </c>
      <c r="BF68" s="57">
        <f t="shared" si="60"/>
        <v>0.00400462962962964</v>
      </c>
      <c r="BG68" s="58">
        <f t="shared" si="61"/>
        <v>0.16897534722222265</v>
      </c>
    </row>
    <row r="69" spans="1:59" s="36" customFormat="1" ht="15" customHeight="1">
      <c r="A69" s="25">
        <v>0.0100694444444445</v>
      </c>
      <c r="B69" s="26">
        <v>3000</v>
      </c>
      <c r="C69" s="27">
        <f t="shared" si="59"/>
        <v>0</v>
      </c>
      <c r="D69" s="27">
        <f>MINUTE(A69)</f>
        <v>14</v>
      </c>
      <c r="E69" s="27">
        <f>SECOND(A69)</f>
        <v>30</v>
      </c>
      <c r="F69" s="27">
        <f>C69*3600+D69*60+E69</f>
        <v>870</v>
      </c>
      <c r="G69" s="28">
        <f>(B69)/F69*3.6</f>
        <v>12.413793103448276</v>
      </c>
      <c r="H69" s="29">
        <f t="shared" si="62"/>
        <v>0.000637731481481485</v>
      </c>
      <c r="I69" s="30">
        <f t="shared" si="63"/>
        <v>0.0006712962962963</v>
      </c>
      <c r="J69" s="30">
        <f t="shared" si="64"/>
        <v>0.0007048611111111151</v>
      </c>
      <c r="K69" s="30">
        <f t="shared" si="65"/>
        <v>0.0007384259259259301</v>
      </c>
      <c r="L69" s="30">
        <f t="shared" si="66"/>
        <v>0.00080555555555556</v>
      </c>
      <c r="M69" s="31">
        <f t="shared" si="67"/>
        <v>0.000839120370370375</v>
      </c>
      <c r="N69" s="29">
        <f t="shared" si="68"/>
        <v>0.0009565972222222275</v>
      </c>
      <c r="O69" s="30">
        <f t="shared" si="69"/>
        <v>0.00100694444444445</v>
      </c>
      <c r="P69" s="30">
        <f t="shared" si="70"/>
        <v>0.0010572916666666725</v>
      </c>
      <c r="Q69" s="30">
        <f t="shared" si="71"/>
        <v>0.0011076388888888952</v>
      </c>
      <c r="R69" s="30">
        <f t="shared" si="72"/>
        <v>0.0012083333333333401</v>
      </c>
      <c r="S69" s="31">
        <f t="shared" si="73"/>
        <v>0.0012586805555555626</v>
      </c>
      <c r="T69" s="29">
        <f t="shared" si="74"/>
        <v>0.00127546296296297</v>
      </c>
      <c r="U69" s="30">
        <f t="shared" si="75"/>
        <v>0.0013425925925926</v>
      </c>
      <c r="V69" s="30">
        <f t="shared" si="76"/>
        <v>0.0014097222222222302</v>
      </c>
      <c r="W69" s="30">
        <f t="shared" si="77"/>
        <v>0.0014768518518518603</v>
      </c>
      <c r="X69" s="30">
        <f t="shared" si="78"/>
        <v>0.00154398148148149</v>
      </c>
      <c r="Y69" s="30">
        <f t="shared" si="79"/>
        <v>0.00161111111111112</v>
      </c>
      <c r="Z69" s="31">
        <f t="shared" si="80"/>
        <v>0.00167824074074075</v>
      </c>
      <c r="AA69" s="29">
        <f t="shared" si="81"/>
        <v>0.00167824074074075</v>
      </c>
      <c r="AB69" s="30">
        <f t="shared" si="82"/>
        <v>0.0018460648148148253</v>
      </c>
      <c r="AC69" s="30">
        <f t="shared" si="83"/>
        <v>0.0020138888888889</v>
      </c>
      <c r="AD69" s="31">
        <f t="shared" si="84"/>
        <v>0.002097800925925938</v>
      </c>
      <c r="AE69" s="29">
        <f t="shared" si="85"/>
        <v>0.0026851851851852</v>
      </c>
      <c r="AF69" s="30">
        <f t="shared" si="86"/>
        <v>0.0029537037037037205</v>
      </c>
      <c r="AG69" s="30">
        <f t="shared" si="40"/>
        <v>0.00322222222222224</v>
      </c>
      <c r="AH69" s="31">
        <f t="shared" si="41"/>
        <v>0.0033564814814815</v>
      </c>
      <c r="AI69" s="30">
        <f t="shared" si="42"/>
        <v>0.0033564814814815</v>
      </c>
      <c r="AJ69" s="30">
        <f t="shared" si="87"/>
        <v>0.0036921296296296507</v>
      </c>
      <c r="AK69" s="30">
        <f t="shared" si="43"/>
        <v>0.0040277777777778</v>
      </c>
      <c r="AL69" s="31">
        <f t="shared" si="44"/>
        <v>0.004195601851851876</v>
      </c>
      <c r="AM69" s="30">
        <f t="shared" si="45"/>
        <v>0.0040277777777778</v>
      </c>
      <c r="AN69" s="30">
        <f t="shared" si="88"/>
        <v>0.004430555555555581</v>
      </c>
      <c r="AO69" s="30">
        <f t="shared" si="46"/>
        <v>0.0048333333333333605</v>
      </c>
      <c r="AP69" s="31">
        <f t="shared" si="47"/>
        <v>0.00503472222222225</v>
      </c>
      <c r="AQ69" s="30">
        <f t="shared" si="48"/>
        <v>0.00503472222222225</v>
      </c>
      <c r="AR69" s="30">
        <f t="shared" si="89"/>
        <v>0.005538194444444476</v>
      </c>
      <c r="AS69" s="30">
        <f t="shared" si="49"/>
        <v>0.0060416666666667</v>
      </c>
      <c r="AT69" s="31">
        <f t="shared" si="50"/>
        <v>0.006293402777777813</v>
      </c>
      <c r="AU69" s="30">
        <f t="shared" si="51"/>
        <v>0.006712962962963</v>
      </c>
      <c r="AV69" s="30">
        <f t="shared" si="90"/>
        <v>0.007384259259259301</v>
      </c>
      <c r="AW69" s="30">
        <f t="shared" si="91"/>
        <v>0.00771990740740745</v>
      </c>
      <c r="AX69" s="30">
        <f t="shared" si="52"/>
        <v>0.0080555555555556</v>
      </c>
      <c r="AY69" s="31">
        <f t="shared" si="53"/>
        <v>0.008391203703703751</v>
      </c>
      <c r="AZ69" s="30">
        <f t="shared" si="54"/>
        <v>0.0100694444444445</v>
      </c>
      <c r="BA69" s="30">
        <f t="shared" si="92"/>
        <v>0.011076388888888952</v>
      </c>
      <c r="BB69" s="30">
        <f t="shared" si="55"/>
        <v>0.0120833333333334</v>
      </c>
      <c r="BC69" s="31">
        <f t="shared" si="56"/>
        <v>0.012586805555555625</v>
      </c>
      <c r="BD69" s="59">
        <f t="shared" si="57"/>
        <v>0.03692129629629651</v>
      </c>
      <c r="BE69" s="60">
        <f t="shared" si="58"/>
        <v>0.0814450231481486</v>
      </c>
      <c r="BF69" s="61">
        <f t="shared" si="60"/>
        <v>0.0040277777777778</v>
      </c>
      <c r="BG69" s="62">
        <f t="shared" si="61"/>
        <v>0.16995208333333428</v>
      </c>
    </row>
    <row r="70" spans="1:59" ht="15.75">
      <c r="A70" s="37">
        <v>0.0101273148148149</v>
      </c>
      <c r="B70" s="38">
        <v>3000</v>
      </c>
      <c r="C70" s="39">
        <f aca="true" t="shared" si="93" ref="C70:C111">HOUR(A70)</f>
        <v>0</v>
      </c>
      <c r="D70" s="39">
        <f aca="true" t="shared" si="94" ref="D70:D111">MINUTE(A70)</f>
        <v>14</v>
      </c>
      <c r="E70" s="39">
        <f aca="true" t="shared" si="95" ref="E70:E111">SECOND(A70)</f>
        <v>35</v>
      </c>
      <c r="F70" s="39">
        <f aca="true" t="shared" si="96" ref="F70:F111">C70*3600+D70*60+E70</f>
        <v>875</v>
      </c>
      <c r="G70" s="40">
        <f aca="true" t="shared" si="97" ref="G70:G111">(B70)/F70*3.6</f>
        <v>12.342857142857142</v>
      </c>
      <c r="H70" s="41">
        <f t="shared" si="62"/>
        <v>0.000641396604938277</v>
      </c>
      <c r="I70" s="42">
        <f t="shared" si="63"/>
        <v>0.00067515432098766</v>
      </c>
      <c r="J70" s="42">
        <f t="shared" si="64"/>
        <v>0.000708912037037043</v>
      </c>
      <c r="K70" s="42">
        <f t="shared" si="65"/>
        <v>0.0007426697530864261</v>
      </c>
      <c r="L70" s="42">
        <f t="shared" si="66"/>
        <v>0.000810185185185192</v>
      </c>
      <c r="M70" s="43">
        <f t="shared" si="67"/>
        <v>0.000843942901234575</v>
      </c>
      <c r="N70" s="41">
        <f t="shared" si="68"/>
        <v>0.0009620949074074155</v>
      </c>
      <c r="O70" s="42">
        <f t="shared" si="69"/>
        <v>0.00101273148148149</v>
      </c>
      <c r="P70" s="42">
        <f t="shared" si="70"/>
        <v>0.0010633680555555646</v>
      </c>
      <c r="Q70" s="42">
        <f t="shared" si="71"/>
        <v>0.0011140046296296393</v>
      </c>
      <c r="R70" s="42">
        <f t="shared" si="72"/>
        <v>0.001215277777777788</v>
      </c>
      <c r="S70" s="43">
        <f t="shared" si="73"/>
        <v>0.0012659143518518627</v>
      </c>
      <c r="T70" s="41">
        <f t="shared" si="74"/>
        <v>0.001282793209876554</v>
      </c>
      <c r="U70" s="42">
        <f t="shared" si="75"/>
        <v>0.00135030864197532</v>
      </c>
      <c r="V70" s="42">
        <f t="shared" si="76"/>
        <v>0.001417824074074086</v>
      </c>
      <c r="W70" s="42">
        <f t="shared" si="77"/>
        <v>0.0014853395061728521</v>
      </c>
      <c r="X70" s="42">
        <f t="shared" si="78"/>
        <v>0.001552854938271618</v>
      </c>
      <c r="Y70" s="42">
        <f t="shared" si="79"/>
        <v>0.001620370370370384</v>
      </c>
      <c r="Z70" s="43">
        <f t="shared" si="80"/>
        <v>0.00168788580246915</v>
      </c>
      <c r="AA70" s="41">
        <f t="shared" si="81"/>
        <v>0.00168788580246915</v>
      </c>
      <c r="AB70" s="42">
        <f t="shared" si="82"/>
        <v>0.0018566743827160652</v>
      </c>
      <c r="AC70" s="42">
        <f t="shared" si="83"/>
        <v>0.0020254629629629798</v>
      </c>
      <c r="AD70" s="43">
        <f t="shared" si="84"/>
        <v>0.0021098572530864374</v>
      </c>
      <c r="AE70" s="41">
        <f t="shared" si="85"/>
        <v>0.00270061728395064</v>
      </c>
      <c r="AF70" s="42">
        <f t="shared" si="86"/>
        <v>0.0029706790123457043</v>
      </c>
      <c r="AG70" s="42">
        <f t="shared" si="40"/>
        <v>0.003240740740740768</v>
      </c>
      <c r="AH70" s="43">
        <f t="shared" si="41"/>
        <v>0.0033757716049383</v>
      </c>
      <c r="AI70" s="42">
        <f t="shared" si="42"/>
        <v>0.0033757716049383</v>
      </c>
      <c r="AJ70" s="42">
        <f t="shared" si="87"/>
        <v>0.0037133487654321304</v>
      </c>
      <c r="AK70" s="42">
        <f t="shared" si="43"/>
        <v>0.0040509259259259595</v>
      </c>
      <c r="AL70" s="43">
        <f t="shared" si="44"/>
        <v>0.004219714506172875</v>
      </c>
      <c r="AM70" s="42">
        <f t="shared" si="45"/>
        <v>0.00405092592592596</v>
      </c>
      <c r="AN70" s="42">
        <f t="shared" si="88"/>
        <v>0.004456018518518557</v>
      </c>
      <c r="AO70" s="42">
        <f t="shared" si="46"/>
        <v>0.004861111111111152</v>
      </c>
      <c r="AP70" s="43">
        <f t="shared" si="47"/>
        <v>0.005063657407407451</v>
      </c>
      <c r="AQ70" s="42">
        <f t="shared" si="48"/>
        <v>0.00506365740740745</v>
      </c>
      <c r="AR70" s="42">
        <f t="shared" si="89"/>
        <v>0.0055700231481481954</v>
      </c>
      <c r="AS70" s="42">
        <f t="shared" si="49"/>
        <v>0.006076388888888939</v>
      </c>
      <c r="AT70" s="43">
        <f t="shared" si="50"/>
        <v>0.0063295717592593125</v>
      </c>
      <c r="AU70" s="42">
        <f t="shared" si="51"/>
        <v>0.0067515432098766</v>
      </c>
      <c r="AV70" s="42">
        <f t="shared" si="90"/>
        <v>0.007426697530864261</v>
      </c>
      <c r="AW70" s="42">
        <f t="shared" si="91"/>
        <v>0.0077642746913580895</v>
      </c>
      <c r="AX70" s="42">
        <f t="shared" si="52"/>
        <v>0.008101851851851919</v>
      </c>
      <c r="AY70" s="43">
        <f t="shared" si="53"/>
        <v>0.00843942901234575</v>
      </c>
      <c r="AZ70" s="42">
        <f t="shared" si="54"/>
        <v>0.0101273148148149</v>
      </c>
      <c r="BA70" s="42">
        <f t="shared" si="92"/>
        <v>0.011140046296296391</v>
      </c>
      <c r="BB70" s="42">
        <f t="shared" si="55"/>
        <v>0.012152777777777879</v>
      </c>
      <c r="BC70" s="43">
        <f t="shared" si="56"/>
        <v>0.012659143518518625</v>
      </c>
      <c r="BD70" s="44">
        <f t="shared" si="57"/>
        <v>0.037133487654321305</v>
      </c>
      <c r="BE70" s="45">
        <f t="shared" si="58"/>
        <v>0.08191309799382784</v>
      </c>
      <c r="BF70" s="46">
        <f t="shared" si="60"/>
        <v>0.0040509259259259595</v>
      </c>
      <c r="BG70" s="47">
        <f t="shared" si="61"/>
        <v>0.17092881944444585</v>
      </c>
    </row>
    <row r="71" spans="1:59" ht="15.75">
      <c r="A71" s="48">
        <v>0.0101851851851853</v>
      </c>
      <c r="B71" s="49">
        <v>3000</v>
      </c>
      <c r="C71" s="50">
        <f t="shared" si="93"/>
        <v>0</v>
      </c>
      <c r="D71" s="50">
        <f t="shared" si="94"/>
        <v>14</v>
      </c>
      <c r="E71" s="50">
        <f t="shared" si="95"/>
        <v>40</v>
      </c>
      <c r="F71" s="50">
        <f t="shared" si="96"/>
        <v>880</v>
      </c>
      <c r="G71" s="51">
        <f t="shared" si="97"/>
        <v>12.272727272727273</v>
      </c>
      <c r="H71" s="52">
        <f t="shared" si="62"/>
        <v>0.000645061728395069</v>
      </c>
      <c r="I71" s="53">
        <f t="shared" si="63"/>
        <v>0.00067901234567902</v>
      </c>
      <c r="J71" s="53">
        <f t="shared" si="64"/>
        <v>0.000712962962962971</v>
      </c>
      <c r="K71" s="53">
        <f t="shared" si="65"/>
        <v>0.0007469135802469221</v>
      </c>
      <c r="L71" s="53">
        <f t="shared" si="66"/>
        <v>0.000814814814814824</v>
      </c>
      <c r="M71" s="54">
        <f t="shared" si="67"/>
        <v>0.000848765432098775</v>
      </c>
      <c r="N71" s="52">
        <f t="shared" si="68"/>
        <v>0.0009675925925926035</v>
      </c>
      <c r="O71" s="53">
        <f t="shared" si="69"/>
        <v>0.0010185185185185301</v>
      </c>
      <c r="P71" s="53">
        <f t="shared" si="70"/>
        <v>0.0010694444444444566</v>
      </c>
      <c r="Q71" s="53">
        <f t="shared" si="71"/>
        <v>0.0011203703703703833</v>
      </c>
      <c r="R71" s="53">
        <f t="shared" si="72"/>
        <v>0.001222222222222236</v>
      </c>
      <c r="S71" s="54">
        <f t="shared" si="73"/>
        <v>0.0012731481481481626</v>
      </c>
      <c r="T71" s="52">
        <f t="shared" si="74"/>
        <v>0.001290123456790138</v>
      </c>
      <c r="U71" s="53">
        <f t="shared" si="75"/>
        <v>0.00135802469135804</v>
      </c>
      <c r="V71" s="53">
        <f t="shared" si="76"/>
        <v>0.001425925925925942</v>
      </c>
      <c r="W71" s="53">
        <f t="shared" si="77"/>
        <v>0.0014938271604938442</v>
      </c>
      <c r="X71" s="53">
        <f t="shared" si="78"/>
        <v>0.001561728395061746</v>
      </c>
      <c r="Y71" s="53">
        <f t="shared" si="79"/>
        <v>0.001629629629629648</v>
      </c>
      <c r="Z71" s="54">
        <f t="shared" si="80"/>
        <v>0.00169753086419755</v>
      </c>
      <c r="AA71" s="52">
        <f t="shared" si="81"/>
        <v>0.00169753086419755</v>
      </c>
      <c r="AB71" s="53">
        <f t="shared" si="82"/>
        <v>0.001867283950617305</v>
      </c>
      <c r="AC71" s="53">
        <f t="shared" si="83"/>
        <v>0.00203703703703706</v>
      </c>
      <c r="AD71" s="54">
        <f t="shared" si="84"/>
        <v>0.0021219135802469373</v>
      </c>
      <c r="AE71" s="52">
        <f t="shared" si="85"/>
        <v>0.00271604938271608</v>
      </c>
      <c r="AF71" s="53">
        <f t="shared" si="86"/>
        <v>0.0029876543209876884</v>
      </c>
      <c r="AG71" s="53">
        <f aca="true" t="shared" si="98" ref="AG71:AG111">AE71*1.2</f>
        <v>0.003259259259259296</v>
      </c>
      <c r="AH71" s="54">
        <f aca="true" t="shared" si="99" ref="AH71:AH111">AE71*1.25</f>
        <v>0.0033950617283951</v>
      </c>
      <c r="AI71" s="53">
        <f aca="true" t="shared" si="100" ref="AI71:AI111">A71/3</f>
        <v>0.0033950617283951003</v>
      </c>
      <c r="AJ71" s="53">
        <f t="shared" si="87"/>
        <v>0.0037345679012346106</v>
      </c>
      <c r="AK71" s="53">
        <f aca="true" t="shared" si="101" ref="AK71:AK111">AI71*1.2</f>
        <v>0.0040740740740741205</v>
      </c>
      <c r="AL71" s="54">
        <f aca="true" t="shared" si="102" ref="AL71:AL111">AI71*1.25</f>
        <v>0.0042438271604938755</v>
      </c>
      <c r="AM71" s="53">
        <f aca="true" t="shared" si="103" ref="AM71:AM111">A71/30*12</f>
        <v>0.0040740740740741205</v>
      </c>
      <c r="AN71" s="53">
        <f t="shared" si="88"/>
        <v>0.004481481481481533</v>
      </c>
      <c r="AO71" s="53">
        <f aca="true" t="shared" si="104" ref="AO71:AO111">AM71*1.2</f>
        <v>0.004888888888888944</v>
      </c>
      <c r="AP71" s="54">
        <f aca="true" t="shared" si="105" ref="AP71:AP111">AM71*1.25</f>
        <v>0.00509259259259265</v>
      </c>
      <c r="AQ71" s="53">
        <f aca="true" t="shared" si="106" ref="AQ71:AQ111">A71/2</f>
        <v>0.00509259259259265</v>
      </c>
      <c r="AR71" s="53">
        <f t="shared" si="89"/>
        <v>0.005601851851851916</v>
      </c>
      <c r="AS71" s="53">
        <f aca="true" t="shared" si="107" ref="AS71:AS111">AQ71*1.2</f>
        <v>0.00611111111111118</v>
      </c>
      <c r="AT71" s="54">
        <f aca="true" t="shared" si="108" ref="AT71:AT111">AQ71*1.25</f>
        <v>0.006365740740740812</v>
      </c>
      <c r="AU71" s="53">
        <f aca="true" t="shared" si="109" ref="AU71:AU111">A71/3*2</f>
        <v>0.006790123456790201</v>
      </c>
      <c r="AV71" s="53">
        <f t="shared" si="90"/>
        <v>0.007469135802469221</v>
      </c>
      <c r="AW71" s="53">
        <f t="shared" si="91"/>
        <v>0.00780864197530873</v>
      </c>
      <c r="AX71" s="53">
        <f aca="true" t="shared" si="110" ref="AX71:AX111">AU71*1.2</f>
        <v>0.008148148148148241</v>
      </c>
      <c r="AY71" s="54">
        <f aca="true" t="shared" si="111" ref="AY71:AY111">AU71*1.25</f>
        <v>0.008487654320987751</v>
      </c>
      <c r="AZ71" s="53">
        <f aca="true" t="shared" si="112" ref="AZ71:AZ111">A71</f>
        <v>0.0101851851851853</v>
      </c>
      <c r="BA71" s="53">
        <f t="shared" si="92"/>
        <v>0.011203703703703832</v>
      </c>
      <c r="BB71" s="53">
        <f aca="true" t="shared" si="113" ref="BB71:BB111">AZ71*1.2</f>
        <v>0.01222222222222236</v>
      </c>
      <c r="BC71" s="54">
        <f aca="true" t="shared" si="114" ref="BC71:BC111">AZ71*1.25</f>
        <v>0.012731481481481625</v>
      </c>
      <c r="BD71" s="55">
        <f t="shared" si="57"/>
        <v>0.0373456790123461</v>
      </c>
      <c r="BE71" s="56">
        <f t="shared" si="58"/>
        <v>0.0823811728395071</v>
      </c>
      <c r="BF71" s="57">
        <f t="shared" si="60"/>
        <v>0.0040740740740741205</v>
      </c>
      <c r="BG71" s="58">
        <f t="shared" si="61"/>
        <v>0.1719055555555575</v>
      </c>
    </row>
    <row r="72" spans="1:59" ht="15.75">
      <c r="A72" s="25">
        <v>0.0102430555555557</v>
      </c>
      <c r="B72" s="26">
        <v>3000</v>
      </c>
      <c r="C72" s="27">
        <f t="shared" si="93"/>
        <v>0</v>
      </c>
      <c r="D72" s="27">
        <f t="shared" si="94"/>
        <v>14</v>
      </c>
      <c r="E72" s="27">
        <f t="shared" si="95"/>
        <v>45</v>
      </c>
      <c r="F72" s="27">
        <f t="shared" si="96"/>
        <v>885</v>
      </c>
      <c r="G72" s="28">
        <f t="shared" si="97"/>
        <v>12.203389830508474</v>
      </c>
      <c r="H72" s="29">
        <f t="shared" si="62"/>
        <v>0.0006487268518518609</v>
      </c>
      <c r="I72" s="30">
        <f t="shared" si="63"/>
        <v>0.00068287037037038</v>
      </c>
      <c r="J72" s="30">
        <f t="shared" si="64"/>
        <v>0.0007170138888888991</v>
      </c>
      <c r="K72" s="30">
        <f t="shared" si="65"/>
        <v>0.000751157407407418</v>
      </c>
      <c r="L72" s="30">
        <f t="shared" si="66"/>
        <v>0.000819444444444456</v>
      </c>
      <c r="M72" s="31">
        <f t="shared" si="67"/>
        <v>0.000853587962962975</v>
      </c>
      <c r="N72" s="29">
        <f t="shared" si="68"/>
        <v>0.0009730902777777915</v>
      </c>
      <c r="O72" s="30">
        <f t="shared" si="69"/>
        <v>0.00102430555555557</v>
      </c>
      <c r="P72" s="30">
        <f t="shared" si="70"/>
        <v>0.0010755208333333485</v>
      </c>
      <c r="Q72" s="30">
        <f t="shared" si="71"/>
        <v>0.001126736111111127</v>
      </c>
      <c r="R72" s="30">
        <f t="shared" si="72"/>
        <v>0.001229166666666684</v>
      </c>
      <c r="S72" s="31">
        <f t="shared" si="73"/>
        <v>0.0012803819444444624</v>
      </c>
      <c r="T72" s="29">
        <f t="shared" si="74"/>
        <v>0.0012974537037037219</v>
      </c>
      <c r="U72" s="30">
        <f t="shared" si="75"/>
        <v>0.00136574074074076</v>
      </c>
      <c r="V72" s="30">
        <f t="shared" si="76"/>
        <v>0.0014340277777777982</v>
      </c>
      <c r="W72" s="30">
        <f t="shared" si="77"/>
        <v>0.001502314814814836</v>
      </c>
      <c r="X72" s="30">
        <f t="shared" si="78"/>
        <v>0.0015706018518518738</v>
      </c>
      <c r="Y72" s="30">
        <f t="shared" si="79"/>
        <v>0.001638888888888912</v>
      </c>
      <c r="Z72" s="31">
        <f t="shared" si="80"/>
        <v>0.00170717592592595</v>
      </c>
      <c r="AA72" s="29">
        <f t="shared" si="81"/>
        <v>0.00170717592592595</v>
      </c>
      <c r="AB72" s="30">
        <f t="shared" si="82"/>
        <v>0.0018778935185185452</v>
      </c>
      <c r="AC72" s="30">
        <f t="shared" si="83"/>
        <v>0.00204861111111114</v>
      </c>
      <c r="AD72" s="31">
        <f t="shared" si="84"/>
        <v>0.0021339699074074377</v>
      </c>
      <c r="AE72" s="29">
        <f t="shared" si="85"/>
        <v>0.00273148148148152</v>
      </c>
      <c r="AF72" s="30">
        <f t="shared" si="86"/>
        <v>0.003004629629629672</v>
      </c>
      <c r="AG72" s="30">
        <f t="shared" si="98"/>
        <v>0.003277777777777824</v>
      </c>
      <c r="AH72" s="31">
        <f t="shared" si="99"/>
        <v>0.0034143518518519</v>
      </c>
      <c r="AI72" s="30">
        <f t="shared" si="100"/>
        <v>0.0034143518518518997</v>
      </c>
      <c r="AJ72" s="30">
        <f t="shared" si="87"/>
        <v>0.00375578703703709</v>
      </c>
      <c r="AK72" s="30">
        <f t="shared" si="101"/>
        <v>0.00409722222222228</v>
      </c>
      <c r="AL72" s="31">
        <f t="shared" si="102"/>
        <v>0.0042679398148148745</v>
      </c>
      <c r="AM72" s="30">
        <f t="shared" si="103"/>
        <v>0.00409722222222228</v>
      </c>
      <c r="AN72" s="30">
        <f t="shared" si="88"/>
        <v>0.004506944444444508</v>
      </c>
      <c r="AO72" s="30">
        <f t="shared" si="104"/>
        <v>0.004916666666666736</v>
      </c>
      <c r="AP72" s="31">
        <f t="shared" si="105"/>
        <v>0.00512152777777785</v>
      </c>
      <c r="AQ72" s="30">
        <f t="shared" si="106"/>
        <v>0.00512152777777785</v>
      </c>
      <c r="AR72" s="30">
        <f t="shared" si="89"/>
        <v>0.005633680555555636</v>
      </c>
      <c r="AS72" s="30">
        <f t="shared" si="107"/>
        <v>0.00614583333333342</v>
      </c>
      <c r="AT72" s="31">
        <f t="shared" si="108"/>
        <v>0.006401909722222312</v>
      </c>
      <c r="AU72" s="30">
        <f t="shared" si="109"/>
        <v>0.006828703703703799</v>
      </c>
      <c r="AV72" s="30">
        <f t="shared" si="90"/>
        <v>0.00751157407407418</v>
      </c>
      <c r="AW72" s="30">
        <f t="shared" si="91"/>
        <v>0.007853009259259369</v>
      </c>
      <c r="AX72" s="30">
        <f t="shared" si="110"/>
        <v>0.00819444444444456</v>
      </c>
      <c r="AY72" s="31">
        <f t="shared" si="111"/>
        <v>0.008535879629629749</v>
      </c>
      <c r="AZ72" s="30">
        <f t="shared" si="112"/>
        <v>0.0102430555555557</v>
      </c>
      <c r="BA72" s="30">
        <f t="shared" si="92"/>
        <v>0.011267361111111271</v>
      </c>
      <c r="BB72" s="30">
        <f t="shared" si="113"/>
        <v>0.01229166666666684</v>
      </c>
      <c r="BC72" s="31">
        <f t="shared" si="114"/>
        <v>0.012803819444444624</v>
      </c>
      <c r="BD72" s="59">
        <f t="shared" si="57"/>
        <v>0.0375578703703709</v>
      </c>
      <c r="BE72" s="60">
        <f t="shared" si="58"/>
        <v>0.08284924768518634</v>
      </c>
      <c r="BF72" s="61">
        <f t="shared" si="60"/>
        <v>0.00409722222222228</v>
      </c>
      <c r="BG72" s="62">
        <f t="shared" si="61"/>
        <v>0.1728822916666691</v>
      </c>
    </row>
    <row r="73" spans="1:59" ht="16.5" thickBot="1">
      <c r="A73" s="63">
        <v>0.0103009259259261</v>
      </c>
      <c r="B73" s="64">
        <v>3000</v>
      </c>
      <c r="C73" s="65">
        <f t="shared" si="93"/>
        <v>0</v>
      </c>
      <c r="D73" s="65">
        <f t="shared" si="94"/>
        <v>14</v>
      </c>
      <c r="E73" s="65">
        <f t="shared" si="95"/>
        <v>50</v>
      </c>
      <c r="F73" s="65">
        <f t="shared" si="96"/>
        <v>890</v>
      </c>
      <c r="G73" s="66">
        <f t="shared" si="97"/>
        <v>12.134831460674157</v>
      </c>
      <c r="H73" s="67">
        <f t="shared" si="62"/>
        <v>0.000652391975308653</v>
      </c>
      <c r="I73" s="68">
        <f t="shared" si="63"/>
        <v>0.00068672839506174</v>
      </c>
      <c r="J73" s="68">
        <f t="shared" si="64"/>
        <v>0.000721064814814827</v>
      </c>
      <c r="K73" s="68">
        <f t="shared" si="65"/>
        <v>0.0007554012345679141</v>
      </c>
      <c r="L73" s="68">
        <f t="shared" si="66"/>
        <v>0.000824074074074088</v>
      </c>
      <c r="M73" s="69">
        <f t="shared" si="67"/>
        <v>0.000858410493827175</v>
      </c>
      <c r="N73" s="67">
        <f t="shared" si="68"/>
        <v>0.0009785879629629795</v>
      </c>
      <c r="O73" s="68">
        <f t="shared" si="69"/>
        <v>0.00103009259259261</v>
      </c>
      <c r="P73" s="68">
        <f t="shared" si="70"/>
        <v>0.0010815972222222405</v>
      </c>
      <c r="Q73" s="68">
        <f t="shared" si="71"/>
        <v>0.001133101851851871</v>
      </c>
      <c r="R73" s="68">
        <f t="shared" si="72"/>
        <v>0.001236111111111132</v>
      </c>
      <c r="S73" s="69">
        <f t="shared" si="73"/>
        <v>0.0012876157407407625</v>
      </c>
      <c r="T73" s="67">
        <f t="shared" si="74"/>
        <v>0.001304783950617306</v>
      </c>
      <c r="U73" s="68">
        <f t="shared" si="75"/>
        <v>0.00137345679012348</v>
      </c>
      <c r="V73" s="68">
        <f t="shared" si="76"/>
        <v>0.001442129629629654</v>
      </c>
      <c r="W73" s="68">
        <f t="shared" si="77"/>
        <v>0.0015108024691358282</v>
      </c>
      <c r="X73" s="68">
        <f t="shared" si="78"/>
        <v>0.0015794753086420018</v>
      </c>
      <c r="Y73" s="68">
        <f t="shared" si="79"/>
        <v>0.001648148148148176</v>
      </c>
      <c r="Z73" s="69">
        <f t="shared" si="80"/>
        <v>0.00171682098765435</v>
      </c>
      <c r="AA73" s="67">
        <f t="shared" si="81"/>
        <v>0.00171682098765435</v>
      </c>
      <c r="AB73" s="68">
        <f t="shared" si="82"/>
        <v>0.001888503086419785</v>
      </c>
      <c r="AC73" s="68">
        <f t="shared" si="83"/>
        <v>0.00206018518518522</v>
      </c>
      <c r="AD73" s="69">
        <f t="shared" si="84"/>
        <v>0.0021460262345679377</v>
      </c>
      <c r="AE73" s="67">
        <f t="shared" si="85"/>
        <v>0.00274691358024696</v>
      </c>
      <c r="AF73" s="68">
        <f t="shared" si="86"/>
        <v>0.0030216049382716563</v>
      </c>
      <c r="AG73" s="68">
        <f t="shared" si="98"/>
        <v>0.003296296296296352</v>
      </c>
      <c r="AH73" s="69">
        <f t="shared" si="99"/>
        <v>0.0034336419753087</v>
      </c>
      <c r="AI73" s="68">
        <f t="shared" si="100"/>
        <v>0.0034336419753087</v>
      </c>
      <c r="AJ73" s="68">
        <f t="shared" si="87"/>
        <v>0.00377700617283957</v>
      </c>
      <c r="AK73" s="68">
        <f t="shared" si="101"/>
        <v>0.00412037037037044</v>
      </c>
      <c r="AL73" s="69">
        <f t="shared" si="102"/>
        <v>0.004292052469135875</v>
      </c>
      <c r="AM73" s="68">
        <f t="shared" si="103"/>
        <v>0.00412037037037044</v>
      </c>
      <c r="AN73" s="68">
        <f t="shared" si="88"/>
        <v>0.004532407407407484</v>
      </c>
      <c r="AO73" s="68">
        <f t="shared" si="104"/>
        <v>0.004944444444444528</v>
      </c>
      <c r="AP73" s="69">
        <f t="shared" si="105"/>
        <v>0.00515046296296305</v>
      </c>
      <c r="AQ73" s="68">
        <f t="shared" si="106"/>
        <v>0.00515046296296305</v>
      </c>
      <c r="AR73" s="68">
        <f t="shared" si="89"/>
        <v>0.005665509259259355</v>
      </c>
      <c r="AS73" s="68">
        <f t="shared" si="107"/>
        <v>0.00618055555555566</v>
      </c>
      <c r="AT73" s="69">
        <f t="shared" si="108"/>
        <v>0.006438078703703813</v>
      </c>
      <c r="AU73" s="68">
        <f t="shared" si="109"/>
        <v>0.0068672839506174</v>
      </c>
      <c r="AV73" s="68">
        <f t="shared" si="90"/>
        <v>0.00755401234567914</v>
      </c>
      <c r="AW73" s="68">
        <f t="shared" si="91"/>
        <v>0.00789737654321001</v>
      </c>
      <c r="AX73" s="68">
        <f t="shared" si="110"/>
        <v>0.00824074074074088</v>
      </c>
      <c r="AY73" s="69">
        <f t="shared" si="111"/>
        <v>0.00858410493827175</v>
      </c>
      <c r="AZ73" s="68">
        <f t="shared" si="112"/>
        <v>0.0103009259259261</v>
      </c>
      <c r="BA73" s="68">
        <f t="shared" si="92"/>
        <v>0.01133101851851871</v>
      </c>
      <c r="BB73" s="68">
        <f t="shared" si="113"/>
        <v>0.01236111111111132</v>
      </c>
      <c r="BC73" s="69">
        <f t="shared" si="114"/>
        <v>0.012876157407407626</v>
      </c>
      <c r="BD73" s="70">
        <f t="shared" si="57"/>
        <v>0.0377700617283957</v>
      </c>
      <c r="BE73" s="71">
        <f t="shared" si="58"/>
        <v>0.0833173225308656</v>
      </c>
      <c r="BF73" s="72">
        <f t="shared" si="60"/>
        <v>0.00412037037037044</v>
      </c>
      <c r="BG73" s="73">
        <f t="shared" si="61"/>
        <v>0.17385902777778073</v>
      </c>
    </row>
    <row r="74" spans="1:59" ht="15.75">
      <c r="A74" s="96">
        <v>0.0103587962962965</v>
      </c>
      <c r="B74" s="97">
        <v>3000</v>
      </c>
      <c r="C74" s="98">
        <f t="shared" si="93"/>
        <v>0</v>
      </c>
      <c r="D74" s="98">
        <f t="shared" si="94"/>
        <v>14</v>
      </c>
      <c r="E74" s="98">
        <f t="shared" si="95"/>
        <v>55</v>
      </c>
      <c r="F74" s="98">
        <f t="shared" si="96"/>
        <v>895</v>
      </c>
      <c r="G74" s="99">
        <f t="shared" si="97"/>
        <v>12.067039106145252</v>
      </c>
      <c r="H74" s="100">
        <f t="shared" si="62"/>
        <v>0.000656057098765445</v>
      </c>
      <c r="I74" s="101">
        <f t="shared" si="63"/>
        <v>0.0006905864197531</v>
      </c>
      <c r="J74" s="101">
        <f t="shared" si="64"/>
        <v>0.000725115740740755</v>
      </c>
      <c r="K74" s="101">
        <f t="shared" si="65"/>
        <v>0.00075964506172841</v>
      </c>
      <c r="L74" s="101">
        <f t="shared" si="66"/>
        <v>0.0008287037037037199</v>
      </c>
      <c r="M74" s="102">
        <f t="shared" si="67"/>
        <v>0.000863233024691375</v>
      </c>
      <c r="N74" s="100">
        <f t="shared" si="68"/>
        <v>0.0009840856481481675</v>
      </c>
      <c r="O74" s="101">
        <f t="shared" si="69"/>
        <v>0.00103587962962965</v>
      </c>
      <c r="P74" s="101">
        <f t="shared" si="70"/>
        <v>0.0010876736111111326</v>
      </c>
      <c r="Q74" s="101">
        <f t="shared" si="71"/>
        <v>0.001139467592592615</v>
      </c>
      <c r="R74" s="101">
        <f t="shared" si="72"/>
        <v>0.00124305555555558</v>
      </c>
      <c r="S74" s="102">
        <f t="shared" si="73"/>
        <v>0.0012948495370370626</v>
      </c>
      <c r="T74" s="100">
        <f t="shared" si="74"/>
        <v>0.00131211419753089</v>
      </c>
      <c r="U74" s="101">
        <f t="shared" si="75"/>
        <v>0.0013811728395062</v>
      </c>
      <c r="V74" s="101">
        <f t="shared" si="76"/>
        <v>0.00145023148148151</v>
      </c>
      <c r="W74" s="101">
        <f t="shared" si="77"/>
        <v>0.00151929012345682</v>
      </c>
      <c r="X74" s="101">
        <f t="shared" si="78"/>
        <v>0.0015883487654321298</v>
      </c>
      <c r="Y74" s="101">
        <f t="shared" si="79"/>
        <v>0.0016574074074074399</v>
      </c>
      <c r="Z74" s="102">
        <f t="shared" si="80"/>
        <v>0.00172646604938275</v>
      </c>
      <c r="AA74" s="100">
        <f t="shared" si="81"/>
        <v>0.00172646604938275</v>
      </c>
      <c r="AB74" s="101">
        <f t="shared" si="82"/>
        <v>0.001899112654321025</v>
      </c>
      <c r="AC74" s="101">
        <f t="shared" si="83"/>
        <v>0.0020717592592592996</v>
      </c>
      <c r="AD74" s="102">
        <f t="shared" si="84"/>
        <v>0.0021580825617284376</v>
      </c>
      <c r="AE74" s="100">
        <f t="shared" si="85"/>
        <v>0.0027623456790124</v>
      </c>
      <c r="AF74" s="101">
        <f t="shared" si="86"/>
        <v>0.00303858024691364</v>
      </c>
      <c r="AG74" s="101">
        <f t="shared" si="98"/>
        <v>0.0033148148148148798</v>
      </c>
      <c r="AH74" s="102">
        <f t="shared" si="99"/>
        <v>0.0034529320987655</v>
      </c>
      <c r="AI74" s="101">
        <f t="shared" si="100"/>
        <v>0.0034529320987655</v>
      </c>
      <c r="AJ74" s="101">
        <f t="shared" si="87"/>
        <v>0.00379822530864205</v>
      </c>
      <c r="AK74" s="101">
        <f t="shared" si="101"/>
        <v>0.004143518518518599</v>
      </c>
      <c r="AL74" s="102">
        <f t="shared" si="102"/>
        <v>0.004316165123456875</v>
      </c>
      <c r="AM74" s="101">
        <f t="shared" si="103"/>
        <v>0.0041435185185186</v>
      </c>
      <c r="AN74" s="101">
        <f t="shared" si="88"/>
        <v>0.00455787037037046</v>
      </c>
      <c r="AO74" s="101">
        <f t="shared" si="104"/>
        <v>0.00497222222222232</v>
      </c>
      <c r="AP74" s="102">
        <f t="shared" si="105"/>
        <v>0.005179398148148251</v>
      </c>
      <c r="AQ74" s="101">
        <f t="shared" si="106"/>
        <v>0.00517939814814825</v>
      </c>
      <c r="AR74" s="101">
        <f t="shared" si="89"/>
        <v>0.005697337962963075</v>
      </c>
      <c r="AS74" s="101">
        <f t="shared" si="107"/>
        <v>0.006215277777777899</v>
      </c>
      <c r="AT74" s="102">
        <f t="shared" si="108"/>
        <v>0.006474247685185312</v>
      </c>
      <c r="AU74" s="101">
        <f t="shared" si="109"/>
        <v>0.006905864197531</v>
      </c>
      <c r="AV74" s="101">
        <f t="shared" si="90"/>
        <v>0.0075964506172841</v>
      </c>
      <c r="AW74" s="101">
        <f t="shared" si="91"/>
        <v>0.007941743827160648</v>
      </c>
      <c r="AX74" s="101">
        <f t="shared" si="110"/>
        <v>0.008287037037037199</v>
      </c>
      <c r="AY74" s="102">
        <f t="shared" si="111"/>
        <v>0.00863233024691375</v>
      </c>
      <c r="AZ74" s="101">
        <f t="shared" si="112"/>
        <v>0.0103587962962965</v>
      </c>
      <c r="BA74" s="101">
        <f t="shared" si="92"/>
        <v>0.01139467592592615</v>
      </c>
      <c r="BB74" s="101">
        <f t="shared" si="113"/>
        <v>0.012430555555555799</v>
      </c>
      <c r="BC74" s="102">
        <f t="shared" si="114"/>
        <v>0.012948495370370624</v>
      </c>
      <c r="BD74" s="103">
        <f t="shared" si="57"/>
        <v>0.0379822530864205</v>
      </c>
      <c r="BE74" s="104">
        <f t="shared" si="58"/>
        <v>0.08378539737654485</v>
      </c>
      <c r="BF74" s="105">
        <f t="shared" si="60"/>
        <v>0.004143518518518599</v>
      </c>
      <c r="BG74" s="106">
        <f t="shared" si="61"/>
        <v>0.1748357638888923</v>
      </c>
    </row>
    <row r="75" spans="1:59" ht="15.75">
      <c r="A75" s="25">
        <v>0.0104166666666669</v>
      </c>
      <c r="B75" s="26">
        <v>3000</v>
      </c>
      <c r="C75" s="27">
        <f t="shared" si="93"/>
        <v>0</v>
      </c>
      <c r="D75" s="27">
        <f t="shared" si="94"/>
        <v>15</v>
      </c>
      <c r="E75" s="27">
        <f t="shared" si="95"/>
        <v>0</v>
      </c>
      <c r="F75" s="27">
        <f t="shared" si="96"/>
        <v>900</v>
      </c>
      <c r="G75" s="28">
        <f t="shared" si="97"/>
        <v>12</v>
      </c>
      <c r="H75" s="29">
        <f t="shared" si="62"/>
        <v>0.000659722222222237</v>
      </c>
      <c r="I75" s="30">
        <f t="shared" si="63"/>
        <v>0.00069444444444446</v>
      </c>
      <c r="J75" s="30">
        <f t="shared" si="64"/>
        <v>0.000729166666666683</v>
      </c>
      <c r="K75" s="30">
        <f t="shared" si="65"/>
        <v>0.0007638888888889061</v>
      </c>
      <c r="L75" s="30">
        <f t="shared" si="66"/>
        <v>0.0008333333333333519</v>
      </c>
      <c r="M75" s="31">
        <f t="shared" si="67"/>
        <v>0.000868055555555575</v>
      </c>
      <c r="N75" s="29">
        <f t="shared" si="68"/>
        <v>0.0009895833333333553</v>
      </c>
      <c r="O75" s="30">
        <f t="shared" si="69"/>
        <v>0.0010416666666666899</v>
      </c>
      <c r="P75" s="30">
        <f t="shared" si="70"/>
        <v>0.0010937500000000244</v>
      </c>
      <c r="Q75" s="30">
        <f t="shared" si="71"/>
        <v>0.001145833333333359</v>
      </c>
      <c r="R75" s="30">
        <f t="shared" si="72"/>
        <v>0.0012500000000000278</v>
      </c>
      <c r="S75" s="31">
        <f t="shared" si="73"/>
        <v>0.0013020833333333623</v>
      </c>
      <c r="T75" s="29">
        <f t="shared" si="74"/>
        <v>0.001319444444444474</v>
      </c>
      <c r="U75" s="30">
        <f t="shared" si="75"/>
        <v>0.00138888888888892</v>
      </c>
      <c r="V75" s="30">
        <f t="shared" si="76"/>
        <v>0.001458333333333366</v>
      </c>
      <c r="W75" s="30">
        <f t="shared" si="77"/>
        <v>0.0015277777777778121</v>
      </c>
      <c r="X75" s="30">
        <f t="shared" si="78"/>
        <v>0.0015972222222222579</v>
      </c>
      <c r="Y75" s="30">
        <f t="shared" si="79"/>
        <v>0.0016666666666667039</v>
      </c>
      <c r="Z75" s="31">
        <f t="shared" si="80"/>
        <v>0.00173611111111115</v>
      </c>
      <c r="AA75" s="29">
        <f t="shared" si="81"/>
        <v>0.00173611111111115</v>
      </c>
      <c r="AB75" s="30">
        <f t="shared" si="82"/>
        <v>0.0019097222222222653</v>
      </c>
      <c r="AC75" s="30">
        <f t="shared" si="83"/>
        <v>0.00208333333333338</v>
      </c>
      <c r="AD75" s="31">
        <f t="shared" si="84"/>
        <v>0.0021701388888889376</v>
      </c>
      <c r="AE75" s="29">
        <f t="shared" si="85"/>
        <v>0.00277777777777784</v>
      </c>
      <c r="AF75" s="30">
        <f t="shared" si="86"/>
        <v>0.0030555555555556242</v>
      </c>
      <c r="AG75" s="30">
        <f t="shared" si="98"/>
        <v>0.0033333333333334077</v>
      </c>
      <c r="AH75" s="31">
        <f t="shared" si="99"/>
        <v>0.0034722222222223</v>
      </c>
      <c r="AI75" s="30">
        <f t="shared" si="100"/>
        <v>0.0034722222222223</v>
      </c>
      <c r="AJ75" s="30">
        <f t="shared" si="87"/>
        <v>0.0038194444444445306</v>
      </c>
      <c r="AK75" s="30">
        <f t="shared" si="101"/>
        <v>0.00416666666666676</v>
      </c>
      <c r="AL75" s="31">
        <f t="shared" si="102"/>
        <v>0.004340277777777875</v>
      </c>
      <c r="AM75" s="30">
        <f t="shared" si="103"/>
        <v>0.004166666666666759</v>
      </c>
      <c r="AN75" s="30">
        <f t="shared" si="88"/>
        <v>0.004583333333333436</v>
      </c>
      <c r="AO75" s="30">
        <f t="shared" si="104"/>
        <v>0.005000000000000111</v>
      </c>
      <c r="AP75" s="31">
        <f t="shared" si="105"/>
        <v>0.005208333333333449</v>
      </c>
      <c r="AQ75" s="30">
        <f t="shared" si="106"/>
        <v>0.00520833333333345</v>
      </c>
      <c r="AR75" s="30">
        <f t="shared" si="89"/>
        <v>0.0057291666666667955</v>
      </c>
      <c r="AS75" s="30">
        <f t="shared" si="107"/>
        <v>0.00625000000000014</v>
      </c>
      <c r="AT75" s="31">
        <f t="shared" si="108"/>
        <v>0.006510416666666813</v>
      </c>
      <c r="AU75" s="30">
        <f t="shared" si="109"/>
        <v>0.0069444444444446</v>
      </c>
      <c r="AV75" s="30">
        <f t="shared" si="90"/>
        <v>0.007638888888889061</v>
      </c>
      <c r="AW75" s="30">
        <f t="shared" si="91"/>
        <v>0.00798611111111129</v>
      </c>
      <c r="AX75" s="30">
        <f t="shared" si="110"/>
        <v>0.00833333333333352</v>
      </c>
      <c r="AY75" s="31">
        <f t="shared" si="111"/>
        <v>0.00868055555555575</v>
      </c>
      <c r="AZ75" s="30">
        <f t="shared" si="112"/>
        <v>0.0104166666666669</v>
      </c>
      <c r="BA75" s="30">
        <f t="shared" si="92"/>
        <v>0.011458333333333591</v>
      </c>
      <c r="BB75" s="30">
        <f t="shared" si="113"/>
        <v>0.01250000000000028</v>
      </c>
      <c r="BC75" s="31">
        <f t="shared" si="114"/>
        <v>0.013020833333333625</v>
      </c>
      <c r="BD75" s="59">
        <f t="shared" si="57"/>
        <v>0.03819444444444531</v>
      </c>
      <c r="BE75" s="60">
        <f t="shared" si="58"/>
        <v>0.08425347222222411</v>
      </c>
      <c r="BF75" s="61">
        <f t="shared" si="60"/>
        <v>0.00416666666666676</v>
      </c>
      <c r="BG75" s="62">
        <f t="shared" si="61"/>
        <v>0.17581250000000395</v>
      </c>
    </row>
    <row r="76" spans="1:59" ht="15.75">
      <c r="A76" s="37">
        <v>0.0104745370370373</v>
      </c>
      <c r="B76" s="38">
        <v>3000</v>
      </c>
      <c r="C76" s="39">
        <f t="shared" si="93"/>
        <v>0</v>
      </c>
      <c r="D76" s="39">
        <f t="shared" si="94"/>
        <v>15</v>
      </c>
      <c r="E76" s="39">
        <f t="shared" si="95"/>
        <v>5</v>
      </c>
      <c r="F76" s="39">
        <f t="shared" si="96"/>
        <v>905</v>
      </c>
      <c r="G76" s="40">
        <f t="shared" si="97"/>
        <v>11.933701657458563</v>
      </c>
      <c r="H76" s="41">
        <f t="shared" si="62"/>
        <v>0.0006633873456790289</v>
      </c>
      <c r="I76" s="42">
        <f t="shared" si="63"/>
        <v>0.00069830246913582</v>
      </c>
      <c r="J76" s="42">
        <f t="shared" si="64"/>
        <v>0.000733217592592611</v>
      </c>
      <c r="K76" s="42">
        <f t="shared" si="65"/>
        <v>0.000768132716049402</v>
      </c>
      <c r="L76" s="42">
        <f t="shared" si="66"/>
        <v>0.0008379629629629839</v>
      </c>
      <c r="M76" s="43">
        <f t="shared" si="67"/>
        <v>0.000872878086419775</v>
      </c>
      <c r="N76" s="41">
        <f t="shared" si="68"/>
        <v>0.0009950810185185433</v>
      </c>
      <c r="O76" s="42">
        <f t="shared" si="69"/>
        <v>0.00104745370370373</v>
      </c>
      <c r="P76" s="42">
        <f t="shared" si="70"/>
        <v>0.0010998263888889164</v>
      </c>
      <c r="Q76" s="42">
        <f t="shared" si="71"/>
        <v>0.001152199074074103</v>
      </c>
      <c r="R76" s="42">
        <f t="shared" si="72"/>
        <v>0.0012569444444444759</v>
      </c>
      <c r="S76" s="43">
        <f t="shared" si="73"/>
        <v>0.0013093171296296624</v>
      </c>
      <c r="T76" s="41">
        <f t="shared" si="74"/>
        <v>0.0013267746913580578</v>
      </c>
      <c r="U76" s="42">
        <f t="shared" si="75"/>
        <v>0.00139660493827164</v>
      </c>
      <c r="V76" s="42">
        <f t="shared" si="76"/>
        <v>0.001466435185185222</v>
      </c>
      <c r="W76" s="42">
        <f t="shared" si="77"/>
        <v>0.001536265432098804</v>
      </c>
      <c r="X76" s="42">
        <f t="shared" si="78"/>
        <v>0.0016060956790123857</v>
      </c>
      <c r="Y76" s="42">
        <f t="shared" si="79"/>
        <v>0.0016759259259259678</v>
      </c>
      <c r="Z76" s="43">
        <f t="shared" si="80"/>
        <v>0.00174575617283955</v>
      </c>
      <c r="AA76" s="41">
        <f t="shared" si="81"/>
        <v>0.00174575617283955</v>
      </c>
      <c r="AB76" s="42">
        <f t="shared" si="82"/>
        <v>0.0019203317901235052</v>
      </c>
      <c r="AC76" s="42">
        <f t="shared" si="83"/>
        <v>0.00209490740740746</v>
      </c>
      <c r="AD76" s="43">
        <f t="shared" si="84"/>
        <v>0.0021821952160494375</v>
      </c>
      <c r="AE76" s="41">
        <f t="shared" si="85"/>
        <v>0.00279320987654328</v>
      </c>
      <c r="AF76" s="42">
        <f t="shared" si="86"/>
        <v>0.003072530864197608</v>
      </c>
      <c r="AG76" s="42">
        <f t="shared" si="98"/>
        <v>0.0033518518518519357</v>
      </c>
      <c r="AH76" s="43">
        <f t="shared" si="99"/>
        <v>0.0034915123456791</v>
      </c>
      <c r="AI76" s="42">
        <f t="shared" si="100"/>
        <v>0.0034915123456791</v>
      </c>
      <c r="AJ76" s="42">
        <f t="shared" si="87"/>
        <v>0.0038406635802470104</v>
      </c>
      <c r="AK76" s="42">
        <f t="shared" si="101"/>
        <v>0.00418981481481492</v>
      </c>
      <c r="AL76" s="43">
        <f t="shared" si="102"/>
        <v>0.004364390432098875</v>
      </c>
      <c r="AM76" s="42">
        <f t="shared" si="103"/>
        <v>0.00418981481481492</v>
      </c>
      <c r="AN76" s="42">
        <f t="shared" si="88"/>
        <v>0.004608796296296412</v>
      </c>
      <c r="AO76" s="42">
        <f t="shared" si="104"/>
        <v>0.0050277777777779035</v>
      </c>
      <c r="AP76" s="43">
        <f t="shared" si="105"/>
        <v>0.00523726851851865</v>
      </c>
      <c r="AQ76" s="42">
        <f t="shared" si="106"/>
        <v>0.00523726851851865</v>
      </c>
      <c r="AR76" s="42">
        <f t="shared" si="89"/>
        <v>0.005760995370370515</v>
      </c>
      <c r="AS76" s="42">
        <f t="shared" si="107"/>
        <v>0.00628472222222238</v>
      </c>
      <c r="AT76" s="43">
        <f t="shared" si="108"/>
        <v>0.006546585648148312</v>
      </c>
      <c r="AU76" s="42">
        <f t="shared" si="109"/>
        <v>0.0069830246913582</v>
      </c>
      <c r="AV76" s="42">
        <f t="shared" si="90"/>
        <v>0.007681327160494021</v>
      </c>
      <c r="AW76" s="42">
        <f t="shared" si="91"/>
        <v>0.00803047839506193</v>
      </c>
      <c r="AX76" s="42">
        <f t="shared" si="110"/>
        <v>0.00837962962962984</v>
      </c>
      <c r="AY76" s="43">
        <f t="shared" si="111"/>
        <v>0.00872878086419775</v>
      </c>
      <c r="AZ76" s="42">
        <f t="shared" si="112"/>
        <v>0.0104745370370373</v>
      </c>
      <c r="BA76" s="42">
        <f t="shared" si="92"/>
        <v>0.01152199074074103</v>
      </c>
      <c r="BB76" s="42">
        <f t="shared" si="113"/>
        <v>0.01256944444444476</v>
      </c>
      <c r="BC76" s="43">
        <f t="shared" si="114"/>
        <v>0.013093171296296623</v>
      </c>
      <c r="BD76" s="44">
        <f t="shared" si="57"/>
        <v>0.038406635802470106</v>
      </c>
      <c r="BE76" s="45">
        <f t="shared" si="58"/>
        <v>0.08472154706790337</v>
      </c>
      <c r="BF76" s="46">
        <f t="shared" si="60"/>
        <v>0.00418981481481492</v>
      </c>
      <c r="BG76" s="47">
        <f t="shared" si="61"/>
        <v>0.17678923611111552</v>
      </c>
    </row>
    <row r="77" spans="1:59" ht="15.75">
      <c r="A77" s="48">
        <v>0.0105324074074077</v>
      </c>
      <c r="B77" s="49">
        <v>3000</v>
      </c>
      <c r="C77" s="50">
        <f t="shared" si="93"/>
        <v>0</v>
      </c>
      <c r="D77" s="50">
        <f t="shared" si="94"/>
        <v>15</v>
      </c>
      <c r="E77" s="50">
        <f t="shared" si="95"/>
        <v>10</v>
      </c>
      <c r="F77" s="50">
        <f t="shared" si="96"/>
        <v>910</v>
      </c>
      <c r="G77" s="51">
        <f t="shared" si="97"/>
        <v>11.868131868131869</v>
      </c>
      <c r="H77" s="52">
        <f t="shared" si="62"/>
        <v>0.000667052469135821</v>
      </c>
      <c r="I77" s="53">
        <f t="shared" si="63"/>
        <v>0.0007021604938271801</v>
      </c>
      <c r="J77" s="53">
        <f t="shared" si="64"/>
        <v>0.0007372685185185391</v>
      </c>
      <c r="K77" s="53">
        <f t="shared" si="65"/>
        <v>0.0007723765432098981</v>
      </c>
      <c r="L77" s="53">
        <f t="shared" si="66"/>
        <v>0.000842592592592616</v>
      </c>
      <c r="M77" s="54">
        <f t="shared" si="67"/>
        <v>0.000877700617283975</v>
      </c>
      <c r="N77" s="52">
        <f t="shared" si="68"/>
        <v>0.0010005787037037316</v>
      </c>
      <c r="O77" s="53">
        <f t="shared" si="69"/>
        <v>0.0010532407407407701</v>
      </c>
      <c r="P77" s="53">
        <f t="shared" si="70"/>
        <v>0.0011059027777778087</v>
      </c>
      <c r="Q77" s="53">
        <f t="shared" si="71"/>
        <v>0.0011585648148148473</v>
      </c>
      <c r="R77" s="53">
        <f t="shared" si="72"/>
        <v>0.0012638888888889242</v>
      </c>
      <c r="S77" s="54">
        <f t="shared" si="73"/>
        <v>0.0013165509259259627</v>
      </c>
      <c r="T77" s="52">
        <f t="shared" si="74"/>
        <v>0.001334104938271642</v>
      </c>
      <c r="U77" s="53">
        <f t="shared" si="75"/>
        <v>0.0014043209876543601</v>
      </c>
      <c r="V77" s="53">
        <f t="shared" si="76"/>
        <v>0.0014745370370370782</v>
      </c>
      <c r="W77" s="53">
        <f t="shared" si="77"/>
        <v>0.0015447530864197963</v>
      </c>
      <c r="X77" s="53">
        <f t="shared" si="78"/>
        <v>0.001614969135802514</v>
      </c>
      <c r="Y77" s="53">
        <f t="shared" si="79"/>
        <v>0.001685185185185232</v>
      </c>
      <c r="Z77" s="54">
        <f t="shared" si="80"/>
        <v>0.00175540123456795</v>
      </c>
      <c r="AA77" s="52">
        <f t="shared" si="81"/>
        <v>0.00175540123456795</v>
      </c>
      <c r="AB77" s="53">
        <f t="shared" si="82"/>
        <v>0.0019309413580247453</v>
      </c>
      <c r="AC77" s="53">
        <f t="shared" si="83"/>
        <v>0.00210648148148154</v>
      </c>
      <c r="AD77" s="54">
        <f t="shared" si="84"/>
        <v>0.0021942515432099375</v>
      </c>
      <c r="AE77" s="52">
        <f t="shared" si="85"/>
        <v>0.0028086419753087202</v>
      </c>
      <c r="AF77" s="53">
        <f t="shared" si="86"/>
        <v>0.0030895061728395926</v>
      </c>
      <c r="AG77" s="53">
        <f t="shared" si="98"/>
        <v>0.003370370370370464</v>
      </c>
      <c r="AH77" s="54">
        <f t="shared" si="99"/>
        <v>0.0035108024691359</v>
      </c>
      <c r="AI77" s="53">
        <f t="shared" si="100"/>
        <v>0.0035108024691359</v>
      </c>
      <c r="AJ77" s="53">
        <f t="shared" si="87"/>
        <v>0.0038618827160494906</v>
      </c>
      <c r="AK77" s="53">
        <f t="shared" si="101"/>
        <v>0.00421296296296308</v>
      </c>
      <c r="AL77" s="54">
        <f t="shared" si="102"/>
        <v>0.004388503086419875</v>
      </c>
      <c r="AM77" s="53">
        <f t="shared" si="103"/>
        <v>0.004212962962963081</v>
      </c>
      <c r="AN77" s="53">
        <f t="shared" si="88"/>
        <v>0.004634259259259389</v>
      </c>
      <c r="AO77" s="53">
        <f t="shared" si="104"/>
        <v>0.005055555555555697</v>
      </c>
      <c r="AP77" s="54">
        <f t="shared" si="105"/>
        <v>0.005266203703703851</v>
      </c>
      <c r="AQ77" s="53">
        <f t="shared" si="106"/>
        <v>0.00526620370370385</v>
      </c>
      <c r="AR77" s="53">
        <f t="shared" si="89"/>
        <v>0.005792824074074236</v>
      </c>
      <c r="AS77" s="53">
        <f t="shared" si="107"/>
        <v>0.00631944444444462</v>
      </c>
      <c r="AT77" s="54">
        <f t="shared" si="108"/>
        <v>0.006582754629629812</v>
      </c>
      <c r="AU77" s="53">
        <f t="shared" si="109"/>
        <v>0.0070216049382718</v>
      </c>
      <c r="AV77" s="53">
        <f t="shared" si="90"/>
        <v>0.007723765432098981</v>
      </c>
      <c r="AW77" s="53">
        <f t="shared" si="91"/>
        <v>0.008074845679012569</v>
      </c>
      <c r="AX77" s="53">
        <f t="shared" si="110"/>
        <v>0.00842592592592616</v>
      </c>
      <c r="AY77" s="54">
        <f t="shared" si="111"/>
        <v>0.00877700617283975</v>
      </c>
      <c r="AZ77" s="53">
        <f t="shared" si="112"/>
        <v>0.0105324074074077</v>
      </c>
      <c r="BA77" s="53">
        <f t="shared" si="92"/>
        <v>0.011585648148148471</v>
      </c>
      <c r="BB77" s="53">
        <f t="shared" si="113"/>
        <v>0.01263888888888924</v>
      </c>
      <c r="BC77" s="54">
        <f t="shared" si="114"/>
        <v>0.013165509259259625</v>
      </c>
      <c r="BD77" s="55">
        <f t="shared" si="57"/>
        <v>0.038618827160494903</v>
      </c>
      <c r="BE77" s="56">
        <f t="shared" si="58"/>
        <v>0.0851896219135826</v>
      </c>
      <c r="BF77" s="57">
        <f t="shared" si="60"/>
        <v>0.00421296296296308</v>
      </c>
      <c r="BG77" s="58">
        <f t="shared" si="61"/>
        <v>0.17776597222222715</v>
      </c>
    </row>
    <row r="78" spans="1:59" ht="15.75">
      <c r="A78" s="25">
        <v>0.0105902777777781</v>
      </c>
      <c r="B78" s="26">
        <v>3000</v>
      </c>
      <c r="C78" s="27">
        <f t="shared" si="93"/>
        <v>0</v>
      </c>
      <c r="D78" s="27">
        <f t="shared" si="94"/>
        <v>15</v>
      </c>
      <c r="E78" s="27">
        <f t="shared" si="95"/>
        <v>15</v>
      </c>
      <c r="F78" s="27">
        <f t="shared" si="96"/>
        <v>915</v>
      </c>
      <c r="G78" s="28">
        <f t="shared" si="97"/>
        <v>11.80327868852459</v>
      </c>
      <c r="H78" s="29">
        <f t="shared" si="62"/>
        <v>0.0006707175925926129</v>
      </c>
      <c r="I78" s="30">
        <f t="shared" si="63"/>
        <v>0.0007060185185185399</v>
      </c>
      <c r="J78" s="30">
        <f t="shared" si="64"/>
        <v>0.000741319444444467</v>
      </c>
      <c r="K78" s="30">
        <f t="shared" si="65"/>
        <v>0.000776620370370394</v>
      </c>
      <c r="L78" s="30">
        <f t="shared" si="66"/>
        <v>0.0008472222222222479</v>
      </c>
      <c r="M78" s="31">
        <f t="shared" si="67"/>
        <v>0.0008825231481481749</v>
      </c>
      <c r="N78" s="29">
        <f t="shared" si="68"/>
        <v>0.0010060763888889194</v>
      </c>
      <c r="O78" s="30">
        <f t="shared" si="69"/>
        <v>0.00105902777777781</v>
      </c>
      <c r="P78" s="30">
        <f t="shared" si="70"/>
        <v>0.0011119791666667005</v>
      </c>
      <c r="Q78" s="30">
        <f t="shared" si="71"/>
        <v>0.0011649305555555911</v>
      </c>
      <c r="R78" s="30">
        <f t="shared" si="72"/>
        <v>0.0012708333333333718</v>
      </c>
      <c r="S78" s="31">
        <f t="shared" si="73"/>
        <v>0.0013237847222222624</v>
      </c>
      <c r="T78" s="29">
        <f t="shared" si="74"/>
        <v>0.0013414351851852259</v>
      </c>
      <c r="U78" s="30">
        <f t="shared" si="75"/>
        <v>0.0014120370370370799</v>
      </c>
      <c r="V78" s="30">
        <f t="shared" si="76"/>
        <v>0.001482638888888934</v>
      </c>
      <c r="W78" s="30">
        <f t="shared" si="77"/>
        <v>0.001553240740740788</v>
      </c>
      <c r="X78" s="30">
        <f t="shared" si="78"/>
        <v>0.0016238425925926417</v>
      </c>
      <c r="Y78" s="30">
        <f t="shared" si="79"/>
        <v>0.0016944444444444958</v>
      </c>
      <c r="Z78" s="31">
        <f t="shared" si="80"/>
        <v>0.0017650462962963498</v>
      </c>
      <c r="AA78" s="29">
        <f t="shared" si="81"/>
        <v>0.0017650462962963498</v>
      </c>
      <c r="AB78" s="30">
        <f t="shared" si="82"/>
        <v>0.001941550925925985</v>
      </c>
      <c r="AC78" s="30">
        <f t="shared" si="83"/>
        <v>0.0021180555555556195</v>
      </c>
      <c r="AD78" s="31">
        <f t="shared" si="84"/>
        <v>0.0022063078703704374</v>
      </c>
      <c r="AE78" s="29">
        <f t="shared" si="85"/>
        <v>0.0028240740740741598</v>
      </c>
      <c r="AF78" s="30">
        <f t="shared" si="86"/>
        <v>0.003106481481481576</v>
      </c>
      <c r="AG78" s="30">
        <f t="shared" si="98"/>
        <v>0.0033888888888889915</v>
      </c>
      <c r="AH78" s="31">
        <f t="shared" si="99"/>
        <v>0.0035300925925926996</v>
      </c>
      <c r="AI78" s="30">
        <f t="shared" si="100"/>
        <v>0.0035300925925926996</v>
      </c>
      <c r="AJ78" s="30">
        <f t="shared" si="87"/>
        <v>0.00388310185185197</v>
      </c>
      <c r="AK78" s="30">
        <f t="shared" si="101"/>
        <v>0.004236111111111239</v>
      </c>
      <c r="AL78" s="31">
        <f t="shared" si="102"/>
        <v>0.004412615740740875</v>
      </c>
      <c r="AM78" s="30">
        <f t="shared" si="103"/>
        <v>0.00423611111111124</v>
      </c>
      <c r="AN78" s="30">
        <f t="shared" si="88"/>
        <v>0.0046597222222223645</v>
      </c>
      <c r="AO78" s="30">
        <f t="shared" si="104"/>
        <v>0.005083333333333487</v>
      </c>
      <c r="AP78" s="31">
        <f t="shared" si="105"/>
        <v>0.00529513888888905</v>
      </c>
      <c r="AQ78" s="30">
        <f t="shared" si="106"/>
        <v>0.00529513888888905</v>
      </c>
      <c r="AR78" s="30">
        <f t="shared" si="89"/>
        <v>0.005824652777777955</v>
      </c>
      <c r="AS78" s="30">
        <f t="shared" si="107"/>
        <v>0.006354166666666859</v>
      </c>
      <c r="AT78" s="31">
        <f t="shared" si="108"/>
        <v>0.006618923611111312</v>
      </c>
      <c r="AU78" s="30">
        <f t="shared" si="109"/>
        <v>0.007060185185185399</v>
      </c>
      <c r="AV78" s="30">
        <f t="shared" si="90"/>
        <v>0.00776620370370394</v>
      </c>
      <c r="AW78" s="30">
        <f t="shared" si="91"/>
        <v>0.008119212962963208</v>
      </c>
      <c r="AX78" s="30">
        <f t="shared" si="110"/>
        <v>0.008472222222222478</v>
      </c>
      <c r="AY78" s="31">
        <f t="shared" si="111"/>
        <v>0.00882523148148175</v>
      </c>
      <c r="AZ78" s="30">
        <f t="shared" si="112"/>
        <v>0.0105902777777781</v>
      </c>
      <c r="BA78" s="30">
        <f t="shared" si="92"/>
        <v>0.01164930555555591</v>
      </c>
      <c r="BB78" s="30">
        <f t="shared" si="113"/>
        <v>0.012708333333333719</v>
      </c>
      <c r="BC78" s="31">
        <f t="shared" si="114"/>
        <v>0.013237847222222624</v>
      </c>
      <c r="BD78" s="59">
        <f t="shared" si="57"/>
        <v>0.0388310185185197</v>
      </c>
      <c r="BE78" s="60">
        <f t="shared" si="58"/>
        <v>0.08565769675926185</v>
      </c>
      <c r="BF78" s="61">
        <f t="shared" si="60"/>
        <v>0.004236111111111239</v>
      </c>
      <c r="BG78" s="62">
        <f t="shared" si="61"/>
        <v>0.17874270833333872</v>
      </c>
    </row>
    <row r="79" spans="1:59" ht="15.75">
      <c r="A79" s="37">
        <v>0.0106481481481485</v>
      </c>
      <c r="B79" s="38">
        <v>3000</v>
      </c>
      <c r="C79" s="39">
        <f t="shared" si="93"/>
        <v>0</v>
      </c>
      <c r="D79" s="39">
        <f t="shared" si="94"/>
        <v>15</v>
      </c>
      <c r="E79" s="39">
        <f t="shared" si="95"/>
        <v>20</v>
      </c>
      <c r="F79" s="39">
        <f t="shared" si="96"/>
        <v>920</v>
      </c>
      <c r="G79" s="40">
        <f t="shared" si="97"/>
        <v>11.739130434782608</v>
      </c>
      <c r="H79" s="41">
        <f t="shared" si="62"/>
        <v>0.000674382716049405</v>
      </c>
      <c r="I79" s="42">
        <f t="shared" si="63"/>
        <v>0.0007098765432099</v>
      </c>
      <c r="J79" s="42">
        <f t="shared" si="64"/>
        <v>0.000745370370370395</v>
      </c>
      <c r="K79" s="42">
        <f t="shared" si="65"/>
        <v>0.0007808641975308901</v>
      </c>
      <c r="L79" s="42">
        <f t="shared" si="66"/>
        <v>0.00085185185185188</v>
      </c>
      <c r="M79" s="43">
        <f t="shared" si="67"/>
        <v>0.0008873456790123751</v>
      </c>
      <c r="N79" s="41">
        <f t="shared" si="68"/>
        <v>0.0010115740740741074</v>
      </c>
      <c r="O79" s="42">
        <f t="shared" si="69"/>
        <v>0.00106481481481485</v>
      </c>
      <c r="P79" s="42">
        <f t="shared" si="70"/>
        <v>0.0011180555555555926</v>
      </c>
      <c r="Q79" s="42">
        <f t="shared" si="71"/>
        <v>0.0011712962962963352</v>
      </c>
      <c r="R79" s="42">
        <f t="shared" si="72"/>
        <v>0.00127777777777782</v>
      </c>
      <c r="S79" s="43">
        <f t="shared" si="73"/>
        <v>0.0013310185185185625</v>
      </c>
      <c r="T79" s="41">
        <f t="shared" si="74"/>
        <v>0.00134876543209881</v>
      </c>
      <c r="U79" s="42">
        <f t="shared" si="75"/>
        <v>0.0014197530864198</v>
      </c>
      <c r="V79" s="42">
        <f t="shared" si="76"/>
        <v>0.00149074074074079</v>
      </c>
      <c r="W79" s="42">
        <f t="shared" si="77"/>
        <v>0.0015617283950617802</v>
      </c>
      <c r="X79" s="42">
        <f t="shared" si="78"/>
        <v>0.00163271604938277</v>
      </c>
      <c r="Y79" s="42">
        <f t="shared" si="79"/>
        <v>0.00170370370370376</v>
      </c>
      <c r="Z79" s="43">
        <f t="shared" si="80"/>
        <v>0.0017746913580247502</v>
      </c>
      <c r="AA79" s="41">
        <f t="shared" si="81"/>
        <v>0.0017746913580247502</v>
      </c>
      <c r="AB79" s="42">
        <f t="shared" si="82"/>
        <v>0.0019521604938272253</v>
      </c>
      <c r="AC79" s="42">
        <f t="shared" si="83"/>
        <v>0.0021296296296297</v>
      </c>
      <c r="AD79" s="43">
        <f t="shared" si="84"/>
        <v>0.002218364197530938</v>
      </c>
      <c r="AE79" s="41">
        <f t="shared" si="85"/>
        <v>0.0028395061728396</v>
      </c>
      <c r="AF79" s="42">
        <f t="shared" si="86"/>
        <v>0.0031234567901235605</v>
      </c>
      <c r="AG79" s="42">
        <f t="shared" si="98"/>
        <v>0.00340740740740752</v>
      </c>
      <c r="AH79" s="43">
        <f t="shared" si="99"/>
        <v>0.0035493827160495003</v>
      </c>
      <c r="AI79" s="42">
        <f t="shared" si="100"/>
        <v>0.0035493827160495</v>
      </c>
      <c r="AJ79" s="42">
        <f t="shared" si="87"/>
        <v>0.00390432098765445</v>
      </c>
      <c r="AK79" s="42">
        <f t="shared" si="101"/>
        <v>0.0042592592592594</v>
      </c>
      <c r="AL79" s="43">
        <f t="shared" si="102"/>
        <v>0.004436728395061875</v>
      </c>
      <c r="AM79" s="42">
        <f t="shared" si="103"/>
        <v>0.0042592592592594</v>
      </c>
      <c r="AN79" s="42">
        <f t="shared" si="88"/>
        <v>0.004685185185185341</v>
      </c>
      <c r="AO79" s="42">
        <f t="shared" si="104"/>
        <v>0.00511111111111128</v>
      </c>
      <c r="AP79" s="43">
        <f t="shared" si="105"/>
        <v>0.00532407407407425</v>
      </c>
      <c r="AQ79" s="42">
        <f t="shared" si="106"/>
        <v>0.00532407407407425</v>
      </c>
      <c r="AR79" s="42">
        <f t="shared" si="89"/>
        <v>0.005856481481481676</v>
      </c>
      <c r="AS79" s="42">
        <f t="shared" si="107"/>
        <v>0.0063888888888891</v>
      </c>
      <c r="AT79" s="43">
        <f t="shared" si="108"/>
        <v>0.006655092592592813</v>
      </c>
      <c r="AU79" s="42">
        <f t="shared" si="109"/>
        <v>0.007098765432099</v>
      </c>
      <c r="AV79" s="42">
        <f t="shared" si="90"/>
        <v>0.0078086419753089</v>
      </c>
      <c r="AW79" s="42">
        <f t="shared" si="91"/>
        <v>0.008163580246913849</v>
      </c>
      <c r="AX79" s="42">
        <f t="shared" si="110"/>
        <v>0.0085185185185188</v>
      </c>
      <c r="AY79" s="43">
        <f t="shared" si="111"/>
        <v>0.00887345679012375</v>
      </c>
      <c r="AZ79" s="42">
        <f t="shared" si="112"/>
        <v>0.0106481481481485</v>
      </c>
      <c r="BA79" s="42">
        <f t="shared" si="92"/>
        <v>0.011712962962963352</v>
      </c>
      <c r="BB79" s="42">
        <f t="shared" si="113"/>
        <v>0.0127777777777782</v>
      </c>
      <c r="BC79" s="43">
        <f t="shared" si="114"/>
        <v>0.013310185185185626</v>
      </c>
      <c r="BD79" s="44">
        <f t="shared" si="57"/>
        <v>0.0390432098765445</v>
      </c>
      <c r="BE79" s="45">
        <f t="shared" si="58"/>
        <v>0.08612577160494111</v>
      </c>
      <c r="BF79" s="46">
        <f t="shared" si="60"/>
        <v>0.0042592592592594</v>
      </c>
      <c r="BG79" s="47">
        <f t="shared" si="61"/>
        <v>0.17971944444445037</v>
      </c>
    </row>
    <row r="80" spans="1:59" ht="15.75">
      <c r="A80" s="48">
        <v>0.0107060185185189</v>
      </c>
      <c r="B80" s="49">
        <v>3000</v>
      </c>
      <c r="C80" s="50">
        <f t="shared" si="93"/>
        <v>0</v>
      </c>
      <c r="D80" s="50">
        <f t="shared" si="94"/>
        <v>15</v>
      </c>
      <c r="E80" s="50">
        <f t="shared" si="95"/>
        <v>25</v>
      </c>
      <c r="F80" s="50">
        <f t="shared" si="96"/>
        <v>925</v>
      </c>
      <c r="G80" s="51">
        <f t="shared" si="97"/>
        <v>11.675675675675677</v>
      </c>
      <c r="H80" s="52">
        <f t="shared" si="62"/>
        <v>0.000678047839506197</v>
      </c>
      <c r="I80" s="53">
        <f t="shared" si="63"/>
        <v>0.00071373456790126</v>
      </c>
      <c r="J80" s="53">
        <f t="shared" si="64"/>
        <v>0.0007494212962963231</v>
      </c>
      <c r="K80" s="53">
        <f t="shared" si="65"/>
        <v>0.000785108024691386</v>
      </c>
      <c r="L80" s="53">
        <f t="shared" si="66"/>
        <v>0.000856481481481512</v>
      </c>
      <c r="M80" s="54">
        <f t="shared" si="67"/>
        <v>0.000892168209876575</v>
      </c>
      <c r="N80" s="52">
        <f t="shared" si="68"/>
        <v>0.0010170717592592954</v>
      </c>
      <c r="O80" s="53">
        <f t="shared" si="69"/>
        <v>0.00107060185185189</v>
      </c>
      <c r="P80" s="53">
        <f t="shared" si="70"/>
        <v>0.0011241319444444846</v>
      </c>
      <c r="Q80" s="53">
        <f t="shared" si="71"/>
        <v>0.0011776620370370792</v>
      </c>
      <c r="R80" s="53">
        <f t="shared" si="72"/>
        <v>0.001284722222222268</v>
      </c>
      <c r="S80" s="54">
        <f t="shared" si="73"/>
        <v>0.0013382523148148626</v>
      </c>
      <c r="T80" s="52">
        <f t="shared" si="74"/>
        <v>0.001356095679012394</v>
      </c>
      <c r="U80" s="53">
        <f t="shared" si="75"/>
        <v>0.00142746913580252</v>
      </c>
      <c r="V80" s="53">
        <f t="shared" si="76"/>
        <v>0.0014988425925926462</v>
      </c>
      <c r="W80" s="53">
        <f t="shared" si="77"/>
        <v>0.001570216049382772</v>
      </c>
      <c r="X80" s="53">
        <f t="shared" si="78"/>
        <v>0.001641589506172898</v>
      </c>
      <c r="Y80" s="53">
        <f t="shared" si="79"/>
        <v>0.001712962962963024</v>
      </c>
      <c r="Z80" s="54">
        <f t="shared" si="80"/>
        <v>0.00178433641975315</v>
      </c>
      <c r="AA80" s="52">
        <f t="shared" si="81"/>
        <v>0.00178433641975315</v>
      </c>
      <c r="AB80" s="53">
        <f t="shared" si="82"/>
        <v>0.001962770061728465</v>
      </c>
      <c r="AC80" s="53">
        <f t="shared" si="83"/>
        <v>0.00214120370370378</v>
      </c>
      <c r="AD80" s="54">
        <f t="shared" si="84"/>
        <v>0.0022304205246914378</v>
      </c>
      <c r="AE80" s="52">
        <f t="shared" si="85"/>
        <v>0.00285493827160504</v>
      </c>
      <c r="AF80" s="53">
        <f t="shared" si="86"/>
        <v>0.003140432098765544</v>
      </c>
      <c r="AG80" s="53">
        <f t="shared" si="98"/>
        <v>0.003425925925926048</v>
      </c>
      <c r="AH80" s="54">
        <f t="shared" si="99"/>
        <v>0.0035686728395063</v>
      </c>
      <c r="AI80" s="53">
        <f t="shared" si="100"/>
        <v>0.0035686728395063</v>
      </c>
      <c r="AJ80" s="53">
        <f t="shared" si="87"/>
        <v>0.00392554012345693</v>
      </c>
      <c r="AK80" s="53">
        <f t="shared" si="101"/>
        <v>0.00428240740740756</v>
      </c>
      <c r="AL80" s="54">
        <f t="shared" si="102"/>
        <v>0.0044608410493828755</v>
      </c>
      <c r="AM80" s="53">
        <f t="shared" si="103"/>
        <v>0.00428240740740756</v>
      </c>
      <c r="AN80" s="53">
        <f t="shared" si="88"/>
        <v>0.004710648148148317</v>
      </c>
      <c r="AO80" s="53">
        <f t="shared" si="104"/>
        <v>0.005138888888889072</v>
      </c>
      <c r="AP80" s="54">
        <f t="shared" si="105"/>
        <v>0.00535300925925945</v>
      </c>
      <c r="AQ80" s="53">
        <f t="shared" si="106"/>
        <v>0.00535300925925945</v>
      </c>
      <c r="AR80" s="53">
        <f t="shared" si="89"/>
        <v>0.0058883101851853956</v>
      </c>
      <c r="AS80" s="53">
        <f t="shared" si="107"/>
        <v>0.006423611111111341</v>
      </c>
      <c r="AT80" s="54">
        <f t="shared" si="108"/>
        <v>0.006691261574074313</v>
      </c>
      <c r="AU80" s="53">
        <f t="shared" si="109"/>
        <v>0.0071373456790126</v>
      </c>
      <c r="AV80" s="53">
        <f t="shared" si="90"/>
        <v>0.00785108024691386</v>
      </c>
      <c r="AW80" s="53">
        <f t="shared" si="91"/>
        <v>0.00820794753086449</v>
      </c>
      <c r="AX80" s="53">
        <f t="shared" si="110"/>
        <v>0.00856481481481512</v>
      </c>
      <c r="AY80" s="54">
        <f t="shared" si="111"/>
        <v>0.008921682098765751</v>
      </c>
      <c r="AZ80" s="53">
        <f t="shared" si="112"/>
        <v>0.0107060185185189</v>
      </c>
      <c r="BA80" s="53">
        <f t="shared" si="92"/>
        <v>0.011776620370370791</v>
      </c>
      <c r="BB80" s="53">
        <f t="shared" si="113"/>
        <v>0.012847222222222681</v>
      </c>
      <c r="BC80" s="54">
        <f t="shared" si="114"/>
        <v>0.013382523148148626</v>
      </c>
      <c r="BD80" s="55">
        <f t="shared" si="57"/>
        <v>0.039255401234569304</v>
      </c>
      <c r="BE80" s="56">
        <f t="shared" si="58"/>
        <v>0.08659384645062038</v>
      </c>
      <c r="BF80" s="57">
        <f t="shared" si="60"/>
        <v>0.00428240740740756</v>
      </c>
      <c r="BG80" s="58">
        <f t="shared" si="61"/>
        <v>0.180696180555562</v>
      </c>
    </row>
    <row r="81" spans="1:59" ht="15.75">
      <c r="A81" s="25">
        <v>0.0107638888888893</v>
      </c>
      <c r="B81" s="26">
        <v>3000</v>
      </c>
      <c r="C81" s="27">
        <f t="shared" si="93"/>
        <v>0</v>
      </c>
      <c r="D81" s="27">
        <f t="shared" si="94"/>
        <v>15</v>
      </c>
      <c r="E81" s="27">
        <f t="shared" si="95"/>
        <v>30</v>
      </c>
      <c r="F81" s="27">
        <f t="shared" si="96"/>
        <v>930</v>
      </c>
      <c r="G81" s="28">
        <f t="shared" si="97"/>
        <v>11.612903225806452</v>
      </c>
      <c r="H81" s="29">
        <f t="shared" si="62"/>
        <v>0.000681712962962989</v>
      </c>
      <c r="I81" s="30">
        <f t="shared" si="63"/>
        <v>0.00071759259259262</v>
      </c>
      <c r="J81" s="30">
        <f t="shared" si="64"/>
        <v>0.0007534722222222511</v>
      </c>
      <c r="K81" s="30">
        <f t="shared" si="65"/>
        <v>0.0007893518518518821</v>
      </c>
      <c r="L81" s="30">
        <f t="shared" si="66"/>
        <v>0.000861111111111144</v>
      </c>
      <c r="M81" s="31">
        <f t="shared" si="67"/>
        <v>0.000896990740740775</v>
      </c>
      <c r="N81" s="29">
        <f t="shared" si="68"/>
        <v>0.0010225694444444835</v>
      </c>
      <c r="O81" s="30">
        <f t="shared" si="69"/>
        <v>0.00107638888888893</v>
      </c>
      <c r="P81" s="30">
        <f t="shared" si="70"/>
        <v>0.0011302083333333767</v>
      </c>
      <c r="Q81" s="30">
        <f t="shared" si="71"/>
        <v>0.001184027777777823</v>
      </c>
      <c r="R81" s="30">
        <f t="shared" si="72"/>
        <v>0.001291666666666716</v>
      </c>
      <c r="S81" s="31">
        <f t="shared" si="73"/>
        <v>0.0013454861111111627</v>
      </c>
      <c r="T81" s="29">
        <f t="shared" si="74"/>
        <v>0.001363425925925978</v>
      </c>
      <c r="U81" s="30">
        <f t="shared" si="75"/>
        <v>0.00143518518518524</v>
      </c>
      <c r="V81" s="30">
        <f t="shared" si="76"/>
        <v>0.0015069444444445021</v>
      </c>
      <c r="W81" s="30">
        <f t="shared" si="77"/>
        <v>0.0015787037037037642</v>
      </c>
      <c r="X81" s="30">
        <f t="shared" si="78"/>
        <v>0.0016504629629630258</v>
      </c>
      <c r="Y81" s="30">
        <f t="shared" si="79"/>
        <v>0.001722222222222288</v>
      </c>
      <c r="Z81" s="31">
        <f t="shared" si="80"/>
        <v>0.00179398148148155</v>
      </c>
      <c r="AA81" s="29">
        <f t="shared" si="81"/>
        <v>0.00179398148148155</v>
      </c>
      <c r="AB81" s="30">
        <f t="shared" si="82"/>
        <v>0.001973379629629705</v>
      </c>
      <c r="AC81" s="30">
        <f t="shared" si="83"/>
        <v>0.0021527777777778597</v>
      </c>
      <c r="AD81" s="31">
        <f t="shared" si="84"/>
        <v>0.0022424768518519373</v>
      </c>
      <c r="AE81" s="29">
        <f t="shared" si="85"/>
        <v>0.00287037037037048</v>
      </c>
      <c r="AF81" s="30">
        <f t="shared" si="86"/>
        <v>0.0031574074074075284</v>
      </c>
      <c r="AG81" s="30">
        <f t="shared" si="98"/>
        <v>0.003444444444444576</v>
      </c>
      <c r="AH81" s="31">
        <f t="shared" si="99"/>
        <v>0.0035879629629631</v>
      </c>
      <c r="AI81" s="30">
        <f t="shared" si="100"/>
        <v>0.0035879629629631</v>
      </c>
      <c r="AJ81" s="30">
        <f t="shared" si="87"/>
        <v>0.00394675925925941</v>
      </c>
      <c r="AK81" s="30">
        <f t="shared" si="101"/>
        <v>0.0043055555555557195</v>
      </c>
      <c r="AL81" s="31">
        <f t="shared" si="102"/>
        <v>0.0044849537037038745</v>
      </c>
      <c r="AM81" s="30">
        <f t="shared" si="103"/>
        <v>0.00430555555555572</v>
      </c>
      <c r="AN81" s="30">
        <f t="shared" si="88"/>
        <v>0.004736111111111292</v>
      </c>
      <c r="AO81" s="30">
        <f t="shared" si="104"/>
        <v>0.005166666666666864</v>
      </c>
      <c r="AP81" s="31">
        <f t="shared" si="105"/>
        <v>0.005381944444444651</v>
      </c>
      <c r="AQ81" s="30">
        <f t="shared" si="106"/>
        <v>0.00538194444444465</v>
      </c>
      <c r="AR81" s="30">
        <f t="shared" si="89"/>
        <v>0.005920138888889115</v>
      </c>
      <c r="AS81" s="30">
        <f t="shared" si="107"/>
        <v>0.00645833333333358</v>
      </c>
      <c r="AT81" s="31">
        <f t="shared" si="108"/>
        <v>0.006727430555555813</v>
      </c>
      <c r="AU81" s="30">
        <f t="shared" si="109"/>
        <v>0.0071759259259262</v>
      </c>
      <c r="AV81" s="30">
        <f t="shared" si="90"/>
        <v>0.00789351851851882</v>
      </c>
      <c r="AW81" s="30">
        <f t="shared" si="91"/>
        <v>0.008252314814815129</v>
      </c>
      <c r="AX81" s="30">
        <f t="shared" si="110"/>
        <v>0.008611111111111439</v>
      </c>
      <c r="AY81" s="31">
        <f t="shared" si="111"/>
        <v>0.008969907407407749</v>
      </c>
      <c r="AZ81" s="30">
        <f t="shared" si="112"/>
        <v>0.0107638888888893</v>
      </c>
      <c r="BA81" s="30">
        <f t="shared" si="92"/>
        <v>0.01184027777777823</v>
      </c>
      <c r="BB81" s="30">
        <f t="shared" si="113"/>
        <v>0.01291666666666716</v>
      </c>
      <c r="BC81" s="31">
        <f t="shared" si="114"/>
        <v>0.013454861111111625</v>
      </c>
      <c r="BD81" s="59">
        <f t="shared" si="57"/>
        <v>0.0394675925925941</v>
      </c>
      <c r="BE81" s="60">
        <f t="shared" si="58"/>
        <v>0.08706192129629961</v>
      </c>
      <c r="BF81" s="61">
        <f t="shared" si="60"/>
        <v>0.0043055555555557195</v>
      </c>
      <c r="BG81" s="62">
        <f t="shared" si="61"/>
        <v>0.1816729166666736</v>
      </c>
    </row>
    <row r="82" spans="1:59" ht="15.75">
      <c r="A82" s="37">
        <v>0.0108217592592597</v>
      </c>
      <c r="B82" s="38">
        <v>3000</v>
      </c>
      <c r="C82" s="39">
        <f t="shared" si="93"/>
        <v>0</v>
      </c>
      <c r="D82" s="39">
        <f t="shared" si="94"/>
        <v>15</v>
      </c>
      <c r="E82" s="39">
        <f t="shared" si="95"/>
        <v>35</v>
      </c>
      <c r="F82" s="39">
        <f t="shared" si="96"/>
        <v>935</v>
      </c>
      <c r="G82" s="40">
        <f t="shared" si="97"/>
        <v>11.550802139037433</v>
      </c>
      <c r="H82" s="41">
        <f t="shared" si="62"/>
        <v>0.000685378086419781</v>
      </c>
      <c r="I82" s="42">
        <f t="shared" si="63"/>
        <v>0.00072145061728398</v>
      </c>
      <c r="J82" s="42">
        <f t="shared" si="64"/>
        <v>0.000757523148148179</v>
      </c>
      <c r="K82" s="42">
        <f t="shared" si="65"/>
        <v>0.000793595679012378</v>
      </c>
      <c r="L82" s="42">
        <f t="shared" si="66"/>
        <v>0.0008657407407407759</v>
      </c>
      <c r="M82" s="43">
        <f t="shared" si="67"/>
        <v>0.0009018132716049751</v>
      </c>
      <c r="N82" s="41">
        <f t="shared" si="68"/>
        <v>0.0010280671296296713</v>
      </c>
      <c r="O82" s="42">
        <f t="shared" si="69"/>
        <v>0.00108217592592597</v>
      </c>
      <c r="P82" s="42">
        <f t="shared" si="70"/>
        <v>0.0011362847222222685</v>
      </c>
      <c r="Q82" s="42">
        <f t="shared" si="71"/>
        <v>0.001190393518518567</v>
      </c>
      <c r="R82" s="42">
        <f t="shared" si="72"/>
        <v>0.0012986111111111638</v>
      </c>
      <c r="S82" s="43">
        <f t="shared" si="73"/>
        <v>0.0013527199074074624</v>
      </c>
      <c r="T82" s="41">
        <f t="shared" si="74"/>
        <v>0.001370756172839562</v>
      </c>
      <c r="U82" s="42">
        <f t="shared" si="75"/>
        <v>0.00144290123456796</v>
      </c>
      <c r="V82" s="42">
        <f t="shared" si="76"/>
        <v>0.001515046296296358</v>
      </c>
      <c r="W82" s="42">
        <f t="shared" si="77"/>
        <v>0.001587191358024756</v>
      </c>
      <c r="X82" s="42">
        <f t="shared" si="78"/>
        <v>0.0016593364197531539</v>
      </c>
      <c r="Y82" s="42">
        <f t="shared" si="79"/>
        <v>0.0017314814814815519</v>
      </c>
      <c r="Z82" s="43">
        <f t="shared" si="80"/>
        <v>0.0018036265432099501</v>
      </c>
      <c r="AA82" s="41">
        <f t="shared" si="81"/>
        <v>0.0018036265432099501</v>
      </c>
      <c r="AB82" s="42">
        <f t="shared" si="82"/>
        <v>0.0019839891975309454</v>
      </c>
      <c r="AC82" s="42">
        <f t="shared" si="83"/>
        <v>0.0021643518518519402</v>
      </c>
      <c r="AD82" s="43">
        <f t="shared" si="84"/>
        <v>0.0022545331790124377</v>
      </c>
      <c r="AE82" s="41">
        <f t="shared" si="85"/>
        <v>0.00288580246913592</v>
      </c>
      <c r="AF82" s="42">
        <f t="shared" si="86"/>
        <v>0.003174382716049512</v>
      </c>
      <c r="AG82" s="42">
        <f t="shared" si="98"/>
        <v>0.0034629629629631038</v>
      </c>
      <c r="AH82" s="43">
        <f t="shared" si="99"/>
        <v>0.0036072530864199003</v>
      </c>
      <c r="AI82" s="42">
        <f t="shared" si="100"/>
        <v>0.0036072530864199003</v>
      </c>
      <c r="AJ82" s="42">
        <f t="shared" si="87"/>
        <v>0.003967978395061891</v>
      </c>
      <c r="AK82" s="42">
        <f t="shared" si="101"/>
        <v>0.0043287037037038805</v>
      </c>
      <c r="AL82" s="43">
        <f t="shared" si="102"/>
        <v>0.004509066358024875</v>
      </c>
      <c r="AM82" s="42">
        <f t="shared" si="103"/>
        <v>0.00432870370370388</v>
      </c>
      <c r="AN82" s="42">
        <f t="shared" si="88"/>
        <v>0.004761574074074268</v>
      </c>
      <c r="AO82" s="42">
        <f t="shared" si="104"/>
        <v>0.005194444444444655</v>
      </c>
      <c r="AP82" s="43">
        <f t="shared" si="105"/>
        <v>0.0054108796296298495</v>
      </c>
      <c r="AQ82" s="42">
        <f t="shared" si="106"/>
        <v>0.00541087962962985</v>
      </c>
      <c r="AR82" s="42">
        <f t="shared" si="89"/>
        <v>0.005951967592592836</v>
      </c>
      <c r="AS82" s="42">
        <f t="shared" si="107"/>
        <v>0.00649305555555582</v>
      </c>
      <c r="AT82" s="43">
        <f t="shared" si="108"/>
        <v>0.0067635995370373125</v>
      </c>
      <c r="AU82" s="42">
        <f t="shared" si="109"/>
        <v>0.0072145061728398005</v>
      </c>
      <c r="AV82" s="42">
        <f t="shared" si="90"/>
        <v>0.007935956790123782</v>
      </c>
      <c r="AW82" s="42">
        <f t="shared" si="91"/>
        <v>0.00829668209876577</v>
      </c>
      <c r="AX82" s="42">
        <f t="shared" si="110"/>
        <v>0.008657407407407761</v>
      </c>
      <c r="AY82" s="43">
        <f t="shared" si="111"/>
        <v>0.00901813271604975</v>
      </c>
      <c r="AZ82" s="42">
        <f t="shared" si="112"/>
        <v>0.0108217592592597</v>
      </c>
      <c r="BA82" s="42">
        <f t="shared" si="92"/>
        <v>0.011903935185185672</v>
      </c>
      <c r="BB82" s="42">
        <f t="shared" si="113"/>
        <v>0.01298611111111164</v>
      </c>
      <c r="BC82" s="43">
        <f t="shared" si="114"/>
        <v>0.013527199074074625</v>
      </c>
      <c r="BD82" s="44">
        <f t="shared" si="57"/>
        <v>0.039679783950618906</v>
      </c>
      <c r="BE82" s="45">
        <f t="shared" si="58"/>
        <v>0.08752999614197887</v>
      </c>
      <c r="BF82" s="46">
        <f t="shared" si="60"/>
        <v>0.0043287037037038805</v>
      </c>
      <c r="BG82" s="47">
        <f t="shared" si="61"/>
        <v>0.18264965277778525</v>
      </c>
    </row>
    <row r="83" spans="1:59" ht="15.75">
      <c r="A83" s="48">
        <v>0.0108796296296301</v>
      </c>
      <c r="B83" s="49">
        <v>3000</v>
      </c>
      <c r="C83" s="50">
        <f t="shared" si="93"/>
        <v>0</v>
      </c>
      <c r="D83" s="50">
        <f t="shared" si="94"/>
        <v>15</v>
      </c>
      <c r="E83" s="50">
        <f t="shared" si="95"/>
        <v>40</v>
      </c>
      <c r="F83" s="50">
        <f t="shared" si="96"/>
        <v>940</v>
      </c>
      <c r="G83" s="51">
        <f t="shared" si="97"/>
        <v>11.48936170212766</v>
      </c>
      <c r="H83" s="52">
        <f t="shared" si="62"/>
        <v>0.000689043209876573</v>
      </c>
      <c r="I83" s="53">
        <f t="shared" si="63"/>
        <v>0.00072530864197534</v>
      </c>
      <c r="J83" s="53">
        <f t="shared" si="64"/>
        <v>0.000761574074074107</v>
      </c>
      <c r="K83" s="53">
        <f t="shared" si="65"/>
        <v>0.0007978395061728741</v>
      </c>
      <c r="L83" s="53">
        <f t="shared" si="66"/>
        <v>0.0008703703703704079</v>
      </c>
      <c r="M83" s="54">
        <f t="shared" si="67"/>
        <v>0.000906635802469175</v>
      </c>
      <c r="N83" s="52">
        <f t="shared" si="68"/>
        <v>0.0010335648148148593</v>
      </c>
      <c r="O83" s="53">
        <f t="shared" si="69"/>
        <v>0.00108796296296301</v>
      </c>
      <c r="P83" s="53">
        <f t="shared" si="70"/>
        <v>0.0011423611111111606</v>
      </c>
      <c r="Q83" s="53">
        <f t="shared" si="71"/>
        <v>0.001196759259259311</v>
      </c>
      <c r="R83" s="53">
        <f t="shared" si="72"/>
        <v>0.0013055555555556118</v>
      </c>
      <c r="S83" s="54">
        <f t="shared" si="73"/>
        <v>0.0013599537037037625</v>
      </c>
      <c r="T83" s="52">
        <f t="shared" si="74"/>
        <v>0.001378086419753146</v>
      </c>
      <c r="U83" s="53">
        <f t="shared" si="75"/>
        <v>0.00145061728395068</v>
      </c>
      <c r="V83" s="53">
        <f t="shared" si="76"/>
        <v>0.001523148148148214</v>
      </c>
      <c r="W83" s="53">
        <f t="shared" si="77"/>
        <v>0.0015956790123457481</v>
      </c>
      <c r="X83" s="53">
        <f t="shared" si="78"/>
        <v>0.001668209876543282</v>
      </c>
      <c r="Y83" s="53">
        <f t="shared" si="79"/>
        <v>0.0017407407407408159</v>
      </c>
      <c r="Z83" s="54">
        <f t="shared" si="80"/>
        <v>0.00181327160493835</v>
      </c>
      <c r="AA83" s="52">
        <f t="shared" si="81"/>
        <v>0.00181327160493835</v>
      </c>
      <c r="AB83" s="53">
        <f t="shared" si="82"/>
        <v>0.0019945987654321853</v>
      </c>
      <c r="AC83" s="53">
        <f t="shared" si="83"/>
        <v>0.00217592592592602</v>
      </c>
      <c r="AD83" s="54">
        <f t="shared" si="84"/>
        <v>0.0022665895061729376</v>
      </c>
      <c r="AE83" s="52">
        <f t="shared" si="85"/>
        <v>0.00290123456790136</v>
      </c>
      <c r="AF83" s="53">
        <f t="shared" si="86"/>
        <v>0.0031913580246914963</v>
      </c>
      <c r="AG83" s="53">
        <f t="shared" si="98"/>
        <v>0.0034814814814816317</v>
      </c>
      <c r="AH83" s="54">
        <f t="shared" si="99"/>
        <v>0.0036265432098767</v>
      </c>
      <c r="AI83" s="53">
        <f t="shared" si="100"/>
        <v>0.0036265432098767</v>
      </c>
      <c r="AJ83" s="53">
        <f t="shared" si="87"/>
        <v>0.003989197530864371</v>
      </c>
      <c r="AK83" s="53">
        <f t="shared" si="101"/>
        <v>0.00435185185185204</v>
      </c>
      <c r="AL83" s="54">
        <f t="shared" si="102"/>
        <v>0.004533179012345875</v>
      </c>
      <c r="AM83" s="53">
        <f t="shared" si="103"/>
        <v>0.00435185185185204</v>
      </c>
      <c r="AN83" s="53">
        <f t="shared" si="88"/>
        <v>0.004787037037037244</v>
      </c>
      <c r="AO83" s="53">
        <f t="shared" si="104"/>
        <v>0.005222222222222447</v>
      </c>
      <c r="AP83" s="54">
        <f t="shared" si="105"/>
        <v>0.00543981481481505</v>
      </c>
      <c r="AQ83" s="53">
        <f t="shared" si="106"/>
        <v>0.00543981481481505</v>
      </c>
      <c r="AR83" s="53">
        <f t="shared" si="89"/>
        <v>0.005983796296296555</v>
      </c>
      <c r="AS83" s="53">
        <f t="shared" si="107"/>
        <v>0.00652777777777806</v>
      </c>
      <c r="AT83" s="54">
        <f t="shared" si="108"/>
        <v>0.006799768518518812</v>
      </c>
      <c r="AU83" s="53">
        <f t="shared" si="109"/>
        <v>0.0072530864197534</v>
      </c>
      <c r="AV83" s="53">
        <f t="shared" si="90"/>
        <v>0.007978395061728741</v>
      </c>
      <c r="AW83" s="53">
        <f t="shared" si="91"/>
        <v>0.00834104938271641</v>
      </c>
      <c r="AX83" s="53">
        <f t="shared" si="110"/>
        <v>0.00870370370370408</v>
      </c>
      <c r="AY83" s="54">
        <f t="shared" si="111"/>
        <v>0.00906635802469175</v>
      </c>
      <c r="AZ83" s="53">
        <f t="shared" si="112"/>
        <v>0.0108796296296301</v>
      </c>
      <c r="BA83" s="53">
        <f t="shared" si="92"/>
        <v>0.01196759259259311</v>
      </c>
      <c r="BB83" s="53">
        <f t="shared" si="113"/>
        <v>0.01305555555555612</v>
      </c>
      <c r="BC83" s="54">
        <f t="shared" si="114"/>
        <v>0.013599537037037625</v>
      </c>
      <c r="BD83" s="55">
        <f t="shared" si="57"/>
        <v>0.039891975308643704</v>
      </c>
      <c r="BE83" s="56">
        <f t="shared" si="58"/>
        <v>0.08799807098765813</v>
      </c>
      <c r="BF83" s="57">
        <f t="shared" si="60"/>
        <v>0.00435185185185204</v>
      </c>
      <c r="BG83" s="58">
        <f t="shared" si="61"/>
        <v>0.18362638888889682</v>
      </c>
    </row>
    <row r="84" spans="1:59" ht="15.75">
      <c r="A84" s="25">
        <v>0.0109375000000005</v>
      </c>
      <c r="B84" s="26">
        <v>3000</v>
      </c>
      <c r="C84" s="27">
        <f t="shared" si="93"/>
        <v>0</v>
      </c>
      <c r="D84" s="27">
        <f t="shared" si="94"/>
        <v>15</v>
      </c>
      <c r="E84" s="27">
        <f t="shared" si="95"/>
        <v>45</v>
      </c>
      <c r="F84" s="27">
        <f t="shared" si="96"/>
        <v>945</v>
      </c>
      <c r="G84" s="28">
        <f t="shared" si="97"/>
        <v>11.428571428571429</v>
      </c>
      <c r="H84" s="29">
        <f t="shared" si="62"/>
        <v>0.000692708333333365</v>
      </c>
      <c r="I84" s="30">
        <f t="shared" si="63"/>
        <v>0.0007291666666667001</v>
      </c>
      <c r="J84" s="30">
        <f t="shared" si="64"/>
        <v>0.0007656250000000352</v>
      </c>
      <c r="K84" s="30">
        <f t="shared" si="65"/>
        <v>0.0008020833333333701</v>
      </c>
      <c r="L84" s="30">
        <f t="shared" si="66"/>
        <v>0.0008750000000000401</v>
      </c>
      <c r="M84" s="31">
        <f t="shared" si="67"/>
        <v>0.0009114583333333751</v>
      </c>
      <c r="N84" s="29">
        <f t="shared" si="68"/>
        <v>0.0010390625000000475</v>
      </c>
      <c r="O84" s="30">
        <f t="shared" si="69"/>
        <v>0.0010937500000000502</v>
      </c>
      <c r="P84" s="30">
        <f t="shared" si="70"/>
        <v>0.0011484375000000528</v>
      </c>
      <c r="Q84" s="30">
        <f t="shared" si="71"/>
        <v>0.0012031250000000553</v>
      </c>
      <c r="R84" s="30">
        <f t="shared" si="72"/>
        <v>0.0013125000000000601</v>
      </c>
      <c r="S84" s="31">
        <f t="shared" si="73"/>
        <v>0.0013671875000000628</v>
      </c>
      <c r="T84" s="29">
        <f t="shared" si="74"/>
        <v>0.00138541666666673</v>
      </c>
      <c r="U84" s="30">
        <f t="shared" si="75"/>
        <v>0.0014583333333334002</v>
      </c>
      <c r="V84" s="30">
        <f t="shared" si="76"/>
        <v>0.0015312500000000703</v>
      </c>
      <c r="W84" s="30">
        <f t="shared" si="77"/>
        <v>0.0016041666666667402</v>
      </c>
      <c r="X84" s="30">
        <f t="shared" si="78"/>
        <v>0.0016770833333334101</v>
      </c>
      <c r="Y84" s="30">
        <f t="shared" si="79"/>
        <v>0.0017500000000000803</v>
      </c>
      <c r="Z84" s="31">
        <f t="shared" si="80"/>
        <v>0.0018229166666667502</v>
      </c>
      <c r="AA84" s="29">
        <f t="shared" si="81"/>
        <v>0.0018229166666667502</v>
      </c>
      <c r="AB84" s="30">
        <f t="shared" si="82"/>
        <v>0.002005208333333425</v>
      </c>
      <c r="AC84" s="30">
        <f t="shared" si="83"/>
        <v>0.0021875000000001</v>
      </c>
      <c r="AD84" s="31">
        <f t="shared" si="84"/>
        <v>0.0022786458333334376</v>
      </c>
      <c r="AE84" s="29">
        <f t="shared" si="85"/>
        <v>0.0029166666666668004</v>
      </c>
      <c r="AF84" s="30">
        <f t="shared" si="86"/>
        <v>0.0032083333333334805</v>
      </c>
      <c r="AG84" s="30">
        <f t="shared" si="98"/>
        <v>0.0035000000000001605</v>
      </c>
      <c r="AH84" s="31">
        <f t="shared" si="99"/>
        <v>0.0036458333333335004</v>
      </c>
      <c r="AI84" s="30">
        <f t="shared" si="100"/>
        <v>0.0036458333333335004</v>
      </c>
      <c r="AJ84" s="30">
        <f t="shared" si="87"/>
        <v>0.00401041666666685</v>
      </c>
      <c r="AK84" s="30">
        <f t="shared" si="101"/>
        <v>0.0043750000000002</v>
      </c>
      <c r="AL84" s="31">
        <f t="shared" si="102"/>
        <v>0.004557291666666875</v>
      </c>
      <c r="AM84" s="30">
        <f t="shared" si="103"/>
        <v>0.004375000000000201</v>
      </c>
      <c r="AN84" s="30">
        <f t="shared" si="88"/>
        <v>0.004812500000000221</v>
      </c>
      <c r="AO84" s="30">
        <f t="shared" si="104"/>
        <v>0.005250000000000241</v>
      </c>
      <c r="AP84" s="31">
        <f t="shared" si="105"/>
        <v>0.005468750000000251</v>
      </c>
      <c r="AQ84" s="30">
        <f t="shared" si="106"/>
        <v>0.00546875000000025</v>
      </c>
      <c r="AR84" s="30">
        <f t="shared" si="89"/>
        <v>0.006015625000000276</v>
      </c>
      <c r="AS84" s="30">
        <f t="shared" si="107"/>
        <v>0.0065625000000003</v>
      </c>
      <c r="AT84" s="31">
        <f t="shared" si="108"/>
        <v>0.006835937500000313</v>
      </c>
      <c r="AU84" s="30">
        <f t="shared" si="109"/>
        <v>0.007291666666667001</v>
      </c>
      <c r="AV84" s="30">
        <f t="shared" si="90"/>
        <v>0.0080208333333337</v>
      </c>
      <c r="AW84" s="30">
        <f t="shared" si="91"/>
        <v>0.00838541666666705</v>
      </c>
      <c r="AX84" s="30">
        <f t="shared" si="110"/>
        <v>0.0087500000000004</v>
      </c>
      <c r="AY84" s="31">
        <f t="shared" si="111"/>
        <v>0.00911458333333375</v>
      </c>
      <c r="AZ84" s="30">
        <f t="shared" si="112"/>
        <v>0.0109375000000005</v>
      </c>
      <c r="BA84" s="30">
        <f t="shared" si="92"/>
        <v>0.012031250000000552</v>
      </c>
      <c r="BB84" s="30">
        <f t="shared" si="113"/>
        <v>0.0131250000000006</v>
      </c>
      <c r="BC84" s="31">
        <f t="shared" si="114"/>
        <v>0.013671875000000626</v>
      </c>
      <c r="BD84" s="59">
        <f t="shared" si="57"/>
        <v>0.0401041666666685</v>
      </c>
      <c r="BE84" s="60">
        <f t="shared" si="58"/>
        <v>0.08846614583333738</v>
      </c>
      <c r="BF84" s="61">
        <f t="shared" si="60"/>
        <v>0.0043750000000002</v>
      </c>
      <c r="BG84" s="62">
        <f t="shared" si="61"/>
        <v>0.18460312500000844</v>
      </c>
    </row>
    <row r="85" spans="1:59" ht="15.75">
      <c r="A85" s="37">
        <v>0.0109953703703709</v>
      </c>
      <c r="B85" s="38">
        <v>3000</v>
      </c>
      <c r="C85" s="39">
        <f t="shared" si="93"/>
        <v>0</v>
      </c>
      <c r="D85" s="39">
        <f t="shared" si="94"/>
        <v>15</v>
      </c>
      <c r="E85" s="39">
        <f t="shared" si="95"/>
        <v>50</v>
      </c>
      <c r="F85" s="39">
        <f t="shared" si="96"/>
        <v>950</v>
      </c>
      <c r="G85" s="40">
        <f t="shared" si="97"/>
        <v>11.368421052631579</v>
      </c>
      <c r="H85" s="41">
        <f t="shared" si="62"/>
        <v>0.0006963734567901569</v>
      </c>
      <c r="I85" s="42">
        <f t="shared" si="63"/>
        <v>0.00073302469135806</v>
      </c>
      <c r="J85" s="42">
        <f t="shared" si="64"/>
        <v>0.000769675925925963</v>
      </c>
      <c r="K85" s="42">
        <f t="shared" si="65"/>
        <v>0.000806327160493866</v>
      </c>
      <c r="L85" s="42">
        <f t="shared" si="66"/>
        <v>0.0008796296296296719</v>
      </c>
      <c r="M85" s="43">
        <f t="shared" si="67"/>
        <v>0.0009162808641975749</v>
      </c>
      <c r="N85" s="41">
        <f t="shared" si="68"/>
        <v>0.0010445601851852356</v>
      </c>
      <c r="O85" s="42">
        <f t="shared" si="69"/>
        <v>0.00109953703703709</v>
      </c>
      <c r="P85" s="42">
        <f t="shared" si="70"/>
        <v>0.0011545138888889445</v>
      </c>
      <c r="Q85" s="42">
        <f t="shared" si="71"/>
        <v>0.0012094907407407991</v>
      </c>
      <c r="R85" s="42">
        <f t="shared" si="72"/>
        <v>0.001319444444444508</v>
      </c>
      <c r="S85" s="43">
        <f t="shared" si="73"/>
        <v>0.0013744212962963625</v>
      </c>
      <c r="T85" s="41">
        <f t="shared" si="74"/>
        <v>0.0013927469135803139</v>
      </c>
      <c r="U85" s="42">
        <f t="shared" si="75"/>
        <v>0.00146604938271612</v>
      </c>
      <c r="V85" s="42">
        <f t="shared" si="76"/>
        <v>0.001539351851851926</v>
      </c>
      <c r="W85" s="42">
        <f t="shared" si="77"/>
        <v>0.001612654320987732</v>
      </c>
      <c r="X85" s="42">
        <f t="shared" si="78"/>
        <v>0.0016859567901235377</v>
      </c>
      <c r="Y85" s="42">
        <f t="shared" si="79"/>
        <v>0.0017592592592593438</v>
      </c>
      <c r="Z85" s="43">
        <f t="shared" si="80"/>
        <v>0.0018325617283951499</v>
      </c>
      <c r="AA85" s="41">
        <f t="shared" si="81"/>
        <v>0.0018325617283951499</v>
      </c>
      <c r="AB85" s="42">
        <f t="shared" si="82"/>
        <v>0.002015817901234665</v>
      </c>
      <c r="AC85" s="42">
        <f t="shared" si="83"/>
        <v>0.0021990740740741796</v>
      </c>
      <c r="AD85" s="43">
        <f t="shared" si="84"/>
        <v>0.0022907021604939375</v>
      </c>
      <c r="AE85" s="41">
        <f t="shared" si="85"/>
        <v>0.00293209876543224</v>
      </c>
      <c r="AF85" s="42">
        <f t="shared" si="86"/>
        <v>0.003225308641975464</v>
      </c>
      <c r="AG85" s="42">
        <f t="shared" si="98"/>
        <v>0.0035185185185186876</v>
      </c>
      <c r="AH85" s="43">
        <f t="shared" si="99"/>
        <v>0.0036651234567902998</v>
      </c>
      <c r="AI85" s="42">
        <f t="shared" si="100"/>
        <v>0.0036651234567902998</v>
      </c>
      <c r="AJ85" s="42">
        <f t="shared" si="87"/>
        <v>0.00403163580246933</v>
      </c>
      <c r="AK85" s="42">
        <f t="shared" si="101"/>
        <v>0.004398148148148359</v>
      </c>
      <c r="AL85" s="43">
        <f t="shared" si="102"/>
        <v>0.004581404320987875</v>
      </c>
      <c r="AM85" s="42">
        <f t="shared" si="103"/>
        <v>0.00439814814814836</v>
      </c>
      <c r="AN85" s="42">
        <f t="shared" si="88"/>
        <v>0.0048379629629631965</v>
      </c>
      <c r="AO85" s="42">
        <f t="shared" si="104"/>
        <v>0.005277777777778032</v>
      </c>
      <c r="AP85" s="43">
        <f t="shared" si="105"/>
        <v>0.00549768518518545</v>
      </c>
      <c r="AQ85" s="42">
        <f t="shared" si="106"/>
        <v>0.00549768518518545</v>
      </c>
      <c r="AR85" s="42">
        <f t="shared" si="89"/>
        <v>0.006047453703703996</v>
      </c>
      <c r="AS85" s="42">
        <f t="shared" si="107"/>
        <v>0.00659722222222254</v>
      </c>
      <c r="AT85" s="43">
        <f t="shared" si="108"/>
        <v>0.006872106481481812</v>
      </c>
      <c r="AU85" s="42">
        <f t="shared" si="109"/>
        <v>0.0073302469135805995</v>
      </c>
      <c r="AV85" s="42">
        <f t="shared" si="90"/>
        <v>0.00806327160493866</v>
      </c>
      <c r="AW85" s="42">
        <f t="shared" si="91"/>
        <v>0.008429783950617688</v>
      </c>
      <c r="AX85" s="42">
        <f t="shared" si="110"/>
        <v>0.008796296296296718</v>
      </c>
      <c r="AY85" s="43">
        <f t="shared" si="111"/>
        <v>0.00916280864197575</v>
      </c>
      <c r="AZ85" s="42">
        <f t="shared" si="112"/>
        <v>0.0109953703703709</v>
      </c>
      <c r="BA85" s="42">
        <f t="shared" si="92"/>
        <v>0.012094907407407991</v>
      </c>
      <c r="BB85" s="42">
        <f t="shared" si="113"/>
        <v>0.01319444444444508</v>
      </c>
      <c r="BC85" s="43">
        <f t="shared" si="114"/>
        <v>0.013744212962963624</v>
      </c>
      <c r="BD85" s="44">
        <f t="shared" si="57"/>
        <v>0.0403163580246933</v>
      </c>
      <c r="BE85" s="45">
        <f t="shared" si="58"/>
        <v>0.08893422067901662</v>
      </c>
      <c r="BF85" s="46">
        <f t="shared" si="60"/>
        <v>0.004398148148148359</v>
      </c>
      <c r="BG85" s="47">
        <f t="shared" si="61"/>
        <v>0.18557986111112001</v>
      </c>
    </row>
    <row r="86" spans="1:59" ht="15.75">
      <c r="A86" s="48">
        <v>0.0110532407407413</v>
      </c>
      <c r="B86" s="49">
        <v>3000</v>
      </c>
      <c r="C86" s="50">
        <f t="shared" si="93"/>
        <v>0</v>
      </c>
      <c r="D86" s="50">
        <f t="shared" si="94"/>
        <v>15</v>
      </c>
      <c r="E86" s="50">
        <f t="shared" si="95"/>
        <v>55</v>
      </c>
      <c r="F86" s="50">
        <f t="shared" si="96"/>
        <v>955</v>
      </c>
      <c r="G86" s="51">
        <f t="shared" si="97"/>
        <v>11.30890052356021</v>
      </c>
      <c r="H86" s="52">
        <f t="shared" si="62"/>
        <v>0.0007000385802469491</v>
      </c>
      <c r="I86" s="53">
        <f t="shared" si="63"/>
        <v>0.0007368827160494201</v>
      </c>
      <c r="J86" s="53">
        <f t="shared" si="64"/>
        <v>0.0007737268518518911</v>
      </c>
      <c r="K86" s="53">
        <f t="shared" si="65"/>
        <v>0.0008105709876543622</v>
      </c>
      <c r="L86" s="53">
        <f t="shared" si="66"/>
        <v>0.000884259259259304</v>
      </c>
      <c r="M86" s="54">
        <f t="shared" si="67"/>
        <v>0.0009211033950617751</v>
      </c>
      <c r="N86" s="52">
        <f t="shared" si="68"/>
        <v>0.0010500578703704236</v>
      </c>
      <c r="O86" s="53">
        <f t="shared" si="69"/>
        <v>0.00110532407407413</v>
      </c>
      <c r="P86" s="53">
        <f t="shared" si="70"/>
        <v>0.0011605902777778365</v>
      </c>
      <c r="Q86" s="53">
        <f t="shared" si="71"/>
        <v>0.0012158564814815432</v>
      </c>
      <c r="R86" s="53">
        <f t="shared" si="72"/>
        <v>0.001326388888888956</v>
      </c>
      <c r="S86" s="54">
        <f t="shared" si="73"/>
        <v>0.0013816550925926626</v>
      </c>
      <c r="T86" s="52">
        <f t="shared" si="74"/>
        <v>0.0014000771604938981</v>
      </c>
      <c r="U86" s="53">
        <f t="shared" si="75"/>
        <v>0.0014737654320988401</v>
      </c>
      <c r="V86" s="53">
        <f t="shared" si="76"/>
        <v>0.0015474537037037822</v>
      </c>
      <c r="W86" s="53">
        <f t="shared" si="77"/>
        <v>0.0016211419753087244</v>
      </c>
      <c r="X86" s="53">
        <f t="shared" si="78"/>
        <v>0.001694830246913666</v>
      </c>
      <c r="Y86" s="53">
        <f t="shared" si="79"/>
        <v>0.001768518518518608</v>
      </c>
      <c r="Z86" s="54">
        <f t="shared" si="80"/>
        <v>0.0018422067901235502</v>
      </c>
      <c r="AA86" s="52">
        <f t="shared" si="81"/>
        <v>0.0018422067901235502</v>
      </c>
      <c r="AB86" s="53">
        <f t="shared" si="82"/>
        <v>0.0020264274691359054</v>
      </c>
      <c r="AC86" s="53">
        <f t="shared" si="83"/>
        <v>0.00221064814814826</v>
      </c>
      <c r="AD86" s="54">
        <f t="shared" si="84"/>
        <v>0.002302758487654438</v>
      </c>
      <c r="AE86" s="52">
        <f t="shared" si="85"/>
        <v>0.0029475308641976803</v>
      </c>
      <c r="AF86" s="53">
        <f t="shared" si="86"/>
        <v>0.003242283950617449</v>
      </c>
      <c r="AG86" s="53">
        <f t="shared" si="98"/>
        <v>0.003537037037037216</v>
      </c>
      <c r="AH86" s="54">
        <f t="shared" si="99"/>
        <v>0.0036844135802471005</v>
      </c>
      <c r="AI86" s="53">
        <f t="shared" si="100"/>
        <v>0.0036844135802471</v>
      </c>
      <c r="AJ86" s="53">
        <f t="shared" si="87"/>
        <v>0.004052854938271811</v>
      </c>
      <c r="AK86" s="53">
        <f t="shared" si="101"/>
        <v>0.00442129629629652</v>
      </c>
      <c r="AL86" s="54">
        <f t="shared" si="102"/>
        <v>0.004605516975308875</v>
      </c>
      <c r="AM86" s="53">
        <f t="shared" si="103"/>
        <v>0.00442129629629652</v>
      </c>
      <c r="AN86" s="53">
        <f t="shared" si="88"/>
        <v>0.004863425925926173</v>
      </c>
      <c r="AO86" s="53">
        <f t="shared" si="104"/>
        <v>0.005305555555555824</v>
      </c>
      <c r="AP86" s="54">
        <f t="shared" si="105"/>
        <v>0.00552662037037065</v>
      </c>
      <c r="AQ86" s="53">
        <f t="shared" si="106"/>
        <v>0.00552662037037065</v>
      </c>
      <c r="AR86" s="53">
        <f t="shared" si="89"/>
        <v>0.006079282407407716</v>
      </c>
      <c r="AS86" s="53">
        <f t="shared" si="107"/>
        <v>0.00663194444444478</v>
      </c>
      <c r="AT86" s="54">
        <f t="shared" si="108"/>
        <v>0.006908275462963313</v>
      </c>
      <c r="AU86" s="53">
        <f t="shared" si="109"/>
        <v>0.0073688271604942</v>
      </c>
      <c r="AV86" s="53">
        <f t="shared" si="90"/>
        <v>0.008105709876543622</v>
      </c>
      <c r="AW86" s="53">
        <f t="shared" si="91"/>
        <v>0.00847415123456833</v>
      </c>
      <c r="AX86" s="53">
        <f t="shared" si="110"/>
        <v>0.00884259259259304</v>
      </c>
      <c r="AY86" s="54">
        <f t="shared" si="111"/>
        <v>0.00921103395061775</v>
      </c>
      <c r="AZ86" s="53">
        <f t="shared" si="112"/>
        <v>0.0110532407407413</v>
      </c>
      <c r="BA86" s="53">
        <f t="shared" si="92"/>
        <v>0.012158564814815432</v>
      </c>
      <c r="BB86" s="53">
        <f t="shared" si="113"/>
        <v>0.01326388888888956</v>
      </c>
      <c r="BC86" s="54">
        <f t="shared" si="114"/>
        <v>0.013816550925926626</v>
      </c>
      <c r="BD86" s="55">
        <f t="shared" si="57"/>
        <v>0.040528549382718104</v>
      </c>
      <c r="BE86" s="56">
        <f t="shared" si="58"/>
        <v>0.08940229552469588</v>
      </c>
      <c r="BF86" s="57">
        <f t="shared" si="60"/>
        <v>0.00442129629629652</v>
      </c>
      <c r="BG86" s="58">
        <f t="shared" si="61"/>
        <v>0.18655659722223167</v>
      </c>
    </row>
    <row r="87" spans="1:59" ht="16.5" thickBot="1">
      <c r="A87" s="107">
        <v>0.0111111111111117</v>
      </c>
      <c r="B87" s="108">
        <v>3000</v>
      </c>
      <c r="C87" s="109">
        <f t="shared" si="93"/>
        <v>0</v>
      </c>
      <c r="D87" s="109">
        <f t="shared" si="94"/>
        <v>16</v>
      </c>
      <c r="E87" s="109">
        <f t="shared" si="95"/>
        <v>0</v>
      </c>
      <c r="F87" s="109">
        <f t="shared" si="96"/>
        <v>960</v>
      </c>
      <c r="G87" s="110">
        <f t="shared" si="97"/>
        <v>11.25</v>
      </c>
      <c r="H87" s="111">
        <f t="shared" si="62"/>
        <v>0.000703703703703741</v>
      </c>
      <c r="I87" s="112">
        <f t="shared" si="63"/>
        <v>0.00074074074074078</v>
      </c>
      <c r="J87" s="112">
        <f t="shared" si="64"/>
        <v>0.0007777777777778189</v>
      </c>
      <c r="K87" s="112">
        <f t="shared" si="65"/>
        <v>0.000814814814814858</v>
      </c>
      <c r="L87" s="112">
        <f t="shared" si="66"/>
        <v>0.0008888888888889359</v>
      </c>
      <c r="M87" s="113">
        <f t="shared" si="67"/>
        <v>0.000925925925925975</v>
      </c>
      <c r="N87" s="111">
        <f t="shared" si="68"/>
        <v>0.0010555555555556114</v>
      </c>
      <c r="O87" s="112">
        <f t="shared" si="69"/>
        <v>0.0011111111111111699</v>
      </c>
      <c r="P87" s="112">
        <f t="shared" si="70"/>
        <v>0.0011666666666667283</v>
      </c>
      <c r="Q87" s="112">
        <f t="shared" si="71"/>
        <v>0.001222222222222287</v>
      </c>
      <c r="R87" s="112">
        <f t="shared" si="72"/>
        <v>0.0013333333333334038</v>
      </c>
      <c r="S87" s="113">
        <f t="shared" si="73"/>
        <v>0.0013888888888889625</v>
      </c>
      <c r="T87" s="111">
        <f t="shared" si="74"/>
        <v>0.001407407407407482</v>
      </c>
      <c r="U87" s="112">
        <f t="shared" si="75"/>
        <v>0.00148148148148156</v>
      </c>
      <c r="V87" s="112">
        <f t="shared" si="76"/>
        <v>0.0015555555555556379</v>
      </c>
      <c r="W87" s="112">
        <f t="shared" si="77"/>
        <v>0.001629629629629716</v>
      </c>
      <c r="X87" s="112">
        <f t="shared" si="78"/>
        <v>0.0017037037037037938</v>
      </c>
      <c r="Y87" s="112">
        <f t="shared" si="79"/>
        <v>0.0017777777777778718</v>
      </c>
      <c r="Z87" s="113">
        <f t="shared" si="80"/>
        <v>0.00185185185185195</v>
      </c>
      <c r="AA87" s="111">
        <f t="shared" si="81"/>
        <v>0.00185185185185195</v>
      </c>
      <c r="AB87" s="112">
        <f t="shared" si="82"/>
        <v>0.0020370370370371453</v>
      </c>
      <c r="AC87" s="112">
        <f t="shared" si="83"/>
        <v>0.0022222222222223397</v>
      </c>
      <c r="AD87" s="113">
        <f t="shared" si="84"/>
        <v>0.0023148148148149374</v>
      </c>
      <c r="AE87" s="111">
        <f t="shared" si="85"/>
        <v>0.00296296296296312</v>
      </c>
      <c r="AF87" s="112">
        <f t="shared" si="86"/>
        <v>0.003259259259259432</v>
      </c>
      <c r="AG87" s="112">
        <f t="shared" si="98"/>
        <v>0.0035555555555557435</v>
      </c>
      <c r="AH87" s="113">
        <f t="shared" si="99"/>
        <v>0.0037037037037039</v>
      </c>
      <c r="AI87" s="112">
        <f t="shared" si="100"/>
        <v>0.0037037037037039</v>
      </c>
      <c r="AJ87" s="112">
        <f t="shared" si="87"/>
        <v>0.0040740740740742905</v>
      </c>
      <c r="AK87" s="112">
        <f t="shared" si="101"/>
        <v>0.0044444444444446795</v>
      </c>
      <c r="AL87" s="113">
        <f t="shared" si="102"/>
        <v>0.004629629629629875</v>
      </c>
      <c r="AM87" s="112">
        <f t="shared" si="103"/>
        <v>0.0044444444444446795</v>
      </c>
      <c r="AN87" s="112">
        <f t="shared" si="88"/>
        <v>0.004888888888889148</v>
      </c>
      <c r="AO87" s="112">
        <f t="shared" si="104"/>
        <v>0.005333333333333615</v>
      </c>
      <c r="AP87" s="113">
        <f t="shared" si="105"/>
        <v>0.00555555555555585</v>
      </c>
      <c r="AQ87" s="112">
        <f t="shared" si="106"/>
        <v>0.00555555555555585</v>
      </c>
      <c r="AR87" s="112">
        <f t="shared" si="89"/>
        <v>0.006111111111111435</v>
      </c>
      <c r="AS87" s="112">
        <f t="shared" si="107"/>
        <v>0.006666666666667019</v>
      </c>
      <c r="AT87" s="113">
        <f t="shared" si="108"/>
        <v>0.006944444444444812</v>
      </c>
      <c r="AU87" s="112">
        <f t="shared" si="109"/>
        <v>0.0074074074074078</v>
      </c>
      <c r="AV87" s="112">
        <f t="shared" si="90"/>
        <v>0.008148148148148581</v>
      </c>
      <c r="AW87" s="112">
        <f t="shared" si="91"/>
        <v>0.008518518518518968</v>
      </c>
      <c r="AX87" s="112">
        <f t="shared" si="110"/>
        <v>0.008888888888889359</v>
      </c>
      <c r="AY87" s="113">
        <f t="shared" si="111"/>
        <v>0.00925925925925975</v>
      </c>
      <c r="AZ87" s="112">
        <f t="shared" si="112"/>
        <v>0.0111111111111117</v>
      </c>
      <c r="BA87" s="112">
        <f t="shared" si="92"/>
        <v>0.01222222222222287</v>
      </c>
      <c r="BB87" s="112">
        <f t="shared" si="113"/>
        <v>0.013333333333334038</v>
      </c>
      <c r="BC87" s="114">
        <f t="shared" si="114"/>
        <v>0.013888888888889624</v>
      </c>
      <c r="BD87" s="115">
        <f t="shared" si="57"/>
        <v>0.04074074074074291</v>
      </c>
      <c r="BE87" s="116">
        <f t="shared" si="58"/>
        <v>0.08987037037037512</v>
      </c>
      <c r="BF87" s="117">
        <f t="shared" si="60"/>
        <v>0.0044444444444446795</v>
      </c>
      <c r="BG87" s="118">
        <f t="shared" si="61"/>
        <v>0.18753333333334327</v>
      </c>
    </row>
    <row r="88" spans="1:59" ht="16.5" thickTop="1">
      <c r="A88" s="119">
        <v>0.0111689814814821</v>
      </c>
      <c r="B88" s="120">
        <v>3000</v>
      </c>
      <c r="C88" s="121">
        <f t="shared" si="93"/>
        <v>0</v>
      </c>
      <c r="D88" s="121">
        <f t="shared" si="94"/>
        <v>16</v>
      </c>
      <c r="E88" s="121">
        <f t="shared" si="95"/>
        <v>5</v>
      </c>
      <c r="F88" s="121">
        <f t="shared" si="96"/>
        <v>965</v>
      </c>
      <c r="G88" s="122">
        <f t="shared" si="97"/>
        <v>11.191709844559586</v>
      </c>
      <c r="H88" s="123">
        <f t="shared" si="62"/>
        <v>0.000707368827160533</v>
      </c>
      <c r="I88" s="124">
        <f t="shared" si="63"/>
        <v>0.00074459876543214</v>
      </c>
      <c r="J88" s="124">
        <f>I88*1.05</f>
        <v>0.0007818287037037471</v>
      </c>
      <c r="K88" s="124">
        <f t="shared" si="65"/>
        <v>0.0008190586419753542</v>
      </c>
      <c r="L88" s="124">
        <f t="shared" si="66"/>
        <v>0.000893518518518568</v>
      </c>
      <c r="M88" s="125">
        <f t="shared" si="67"/>
        <v>0.000930748456790175</v>
      </c>
      <c r="N88" s="123">
        <f t="shared" si="68"/>
        <v>0.0010610532407407996</v>
      </c>
      <c r="O88" s="124">
        <f t="shared" si="69"/>
        <v>0.0011168981481482101</v>
      </c>
      <c r="P88" s="124">
        <f t="shared" si="70"/>
        <v>0.0011727430555556206</v>
      </c>
      <c r="Q88" s="124">
        <f t="shared" si="71"/>
        <v>0.0012285879629630313</v>
      </c>
      <c r="R88" s="124">
        <f t="shared" si="72"/>
        <v>0.001340277777777852</v>
      </c>
      <c r="S88" s="125">
        <f t="shared" si="73"/>
        <v>0.0013961226851852628</v>
      </c>
      <c r="T88" s="123">
        <f t="shared" si="74"/>
        <v>0.001414737654321066</v>
      </c>
      <c r="U88" s="124">
        <f t="shared" si="75"/>
        <v>0.00148919753086428</v>
      </c>
      <c r="V88" s="124">
        <f t="shared" si="76"/>
        <v>0.0015636574074074942</v>
      </c>
      <c r="W88" s="124">
        <f t="shared" si="77"/>
        <v>0.0016381172839507083</v>
      </c>
      <c r="X88" s="124">
        <f t="shared" si="78"/>
        <v>0.001712577160493922</v>
      </c>
      <c r="Y88" s="124">
        <f t="shared" si="79"/>
        <v>0.001787037037037136</v>
      </c>
      <c r="Z88" s="125">
        <f t="shared" si="80"/>
        <v>0.00186149691358035</v>
      </c>
      <c r="AA88" s="123">
        <f t="shared" si="81"/>
        <v>0.00186149691358035</v>
      </c>
      <c r="AB88" s="124">
        <f t="shared" si="82"/>
        <v>0.002047646604938385</v>
      </c>
      <c r="AC88" s="124">
        <f t="shared" si="83"/>
        <v>0.00223379629629642</v>
      </c>
      <c r="AD88" s="125">
        <f t="shared" si="84"/>
        <v>0.002326871141975438</v>
      </c>
      <c r="AE88" s="123">
        <f t="shared" si="85"/>
        <v>0.00297839506172856</v>
      </c>
      <c r="AF88" s="124">
        <f t="shared" si="86"/>
        <v>0.0032762345679014167</v>
      </c>
      <c r="AG88" s="124">
        <f t="shared" si="98"/>
        <v>0.003574074074074272</v>
      </c>
      <c r="AH88" s="125">
        <f t="shared" si="99"/>
        <v>0.0037229938271607</v>
      </c>
      <c r="AI88" s="124">
        <f t="shared" si="100"/>
        <v>0.0037229938271607</v>
      </c>
      <c r="AJ88" s="124">
        <f t="shared" si="87"/>
        <v>0.00409529320987677</v>
      </c>
      <c r="AK88" s="124">
        <f t="shared" si="101"/>
        <v>0.00446759259259284</v>
      </c>
      <c r="AL88" s="125">
        <f t="shared" si="102"/>
        <v>0.004653742283950876</v>
      </c>
      <c r="AM88" s="124">
        <f t="shared" si="103"/>
        <v>0.0044675925925928405</v>
      </c>
      <c r="AN88" s="124">
        <f t="shared" si="88"/>
        <v>0.004914351851852125</v>
      </c>
      <c r="AO88" s="124">
        <f t="shared" si="104"/>
        <v>0.005361111111111408</v>
      </c>
      <c r="AP88" s="125">
        <f t="shared" si="105"/>
        <v>0.005584490740741051</v>
      </c>
      <c r="AQ88" s="124">
        <f t="shared" si="106"/>
        <v>0.00558449074074105</v>
      </c>
      <c r="AR88" s="124">
        <f t="shared" si="89"/>
        <v>0.0061429398148151555</v>
      </c>
      <c r="AS88" s="124">
        <f t="shared" si="107"/>
        <v>0.00670138888888926</v>
      </c>
      <c r="AT88" s="125">
        <f t="shared" si="108"/>
        <v>0.0069806134259263125</v>
      </c>
      <c r="AU88" s="124">
        <f t="shared" si="109"/>
        <v>0.0074459876543214</v>
      </c>
      <c r="AV88" s="124">
        <f t="shared" si="90"/>
        <v>0.00819058641975354</v>
      </c>
      <c r="AW88" s="124">
        <f t="shared" si="91"/>
        <v>0.008562885802469609</v>
      </c>
      <c r="AX88" s="124">
        <f t="shared" si="110"/>
        <v>0.00893518518518568</v>
      </c>
      <c r="AY88" s="125">
        <f t="shared" si="111"/>
        <v>0.009307484567901751</v>
      </c>
      <c r="AZ88" s="124">
        <f t="shared" si="112"/>
        <v>0.0111689814814821</v>
      </c>
      <c r="BA88" s="124">
        <f t="shared" si="92"/>
        <v>0.012285879629630311</v>
      </c>
      <c r="BB88" s="124">
        <f t="shared" si="113"/>
        <v>0.01340277777777852</v>
      </c>
      <c r="BC88" s="125">
        <f t="shared" si="114"/>
        <v>0.013961226851852625</v>
      </c>
      <c r="BD88" s="126">
        <f t="shared" si="57"/>
        <v>0.0409529320987677</v>
      </c>
      <c r="BE88" s="127">
        <f t="shared" si="58"/>
        <v>0.09033844521605439</v>
      </c>
      <c r="BF88" s="128">
        <f t="shared" si="60"/>
        <v>0.00446759259259284</v>
      </c>
      <c r="BG88" s="129">
        <f t="shared" si="61"/>
        <v>0.18851006944445486</v>
      </c>
    </row>
    <row r="89" spans="1:59" ht="15.75">
      <c r="A89" s="48">
        <v>0.0112268518518525</v>
      </c>
      <c r="B89" s="49">
        <v>3000</v>
      </c>
      <c r="C89" s="50">
        <f t="shared" si="93"/>
        <v>0</v>
      </c>
      <c r="D89" s="50">
        <f t="shared" si="94"/>
        <v>16</v>
      </c>
      <c r="E89" s="50">
        <f t="shared" si="95"/>
        <v>10</v>
      </c>
      <c r="F89" s="50">
        <f t="shared" si="96"/>
        <v>970</v>
      </c>
      <c r="G89" s="51">
        <f t="shared" si="97"/>
        <v>11.134020618556702</v>
      </c>
      <c r="H89" s="52">
        <f t="shared" si="62"/>
        <v>0.0007110339506173249</v>
      </c>
      <c r="I89" s="53">
        <f t="shared" si="63"/>
        <v>0.0007484567901234999</v>
      </c>
      <c r="J89" s="53">
        <f t="shared" si="64"/>
        <v>0.000785879629629675</v>
      </c>
      <c r="K89" s="53">
        <f t="shared" si="65"/>
        <v>0.00082330246913585</v>
      </c>
      <c r="L89" s="53">
        <f t="shared" si="66"/>
        <v>0.0008981481481481999</v>
      </c>
      <c r="M89" s="54">
        <f t="shared" si="67"/>
        <v>0.0009355709876543749</v>
      </c>
      <c r="N89" s="52">
        <f t="shared" si="68"/>
        <v>0.0010665509259259875</v>
      </c>
      <c r="O89" s="53">
        <f t="shared" si="69"/>
        <v>0.00112268518518525</v>
      </c>
      <c r="P89" s="53">
        <f t="shared" si="70"/>
        <v>0.0011788194444445124</v>
      </c>
      <c r="Q89" s="53">
        <f t="shared" si="71"/>
        <v>0.001234953703703775</v>
      </c>
      <c r="R89" s="53">
        <f t="shared" si="72"/>
        <v>0.0013472222222223</v>
      </c>
      <c r="S89" s="54">
        <f t="shared" si="73"/>
        <v>0.0014033564814815624</v>
      </c>
      <c r="T89" s="52">
        <f t="shared" si="74"/>
        <v>0.0014220679012346498</v>
      </c>
      <c r="U89" s="53">
        <f t="shared" si="75"/>
        <v>0.0014969135802469999</v>
      </c>
      <c r="V89" s="53">
        <f t="shared" si="76"/>
        <v>0.00157175925925935</v>
      </c>
      <c r="W89" s="53">
        <f t="shared" si="77"/>
        <v>0.0016466049382717</v>
      </c>
      <c r="X89" s="53">
        <f t="shared" si="78"/>
        <v>0.0017214506172840496</v>
      </c>
      <c r="Y89" s="53">
        <f t="shared" si="79"/>
        <v>0.0017962962962963997</v>
      </c>
      <c r="Z89" s="54">
        <f t="shared" si="80"/>
        <v>0.0018711419753087498</v>
      </c>
      <c r="AA89" s="52">
        <f t="shared" si="81"/>
        <v>0.0018711419753087498</v>
      </c>
      <c r="AB89" s="53">
        <f t="shared" si="82"/>
        <v>0.002058256172839625</v>
      </c>
      <c r="AC89" s="53">
        <f t="shared" si="83"/>
        <v>0.0022453703703704995</v>
      </c>
      <c r="AD89" s="54">
        <f t="shared" si="84"/>
        <v>0.0023389274691359373</v>
      </c>
      <c r="AE89" s="52">
        <f t="shared" si="85"/>
        <v>0.0029938271604939997</v>
      </c>
      <c r="AF89" s="53">
        <f t="shared" si="86"/>
        <v>0.0032932098765434</v>
      </c>
      <c r="AG89" s="53">
        <f t="shared" si="98"/>
        <v>0.0035925925925927994</v>
      </c>
      <c r="AH89" s="54">
        <f t="shared" si="99"/>
        <v>0.0037422839506174995</v>
      </c>
      <c r="AI89" s="53">
        <f t="shared" si="100"/>
        <v>0.0037422839506175</v>
      </c>
      <c r="AJ89" s="53">
        <f t="shared" si="87"/>
        <v>0.00411651234567925</v>
      </c>
      <c r="AK89" s="53">
        <f t="shared" si="101"/>
        <v>0.004490740740741</v>
      </c>
      <c r="AL89" s="54">
        <f t="shared" si="102"/>
        <v>0.004677854938271875</v>
      </c>
      <c r="AM89" s="53">
        <f t="shared" si="103"/>
        <v>0.004490740740741</v>
      </c>
      <c r="AN89" s="53">
        <f t="shared" si="88"/>
        <v>0.0049398148148151</v>
      </c>
      <c r="AO89" s="53">
        <f t="shared" si="104"/>
        <v>0.0053888888888892</v>
      </c>
      <c r="AP89" s="54">
        <f t="shared" si="105"/>
        <v>0.00561342592592625</v>
      </c>
      <c r="AQ89" s="53">
        <f t="shared" si="106"/>
        <v>0.00561342592592625</v>
      </c>
      <c r="AR89" s="53">
        <f t="shared" si="89"/>
        <v>0.006174768518518875</v>
      </c>
      <c r="AS89" s="53">
        <f t="shared" si="107"/>
        <v>0.0067361111111115</v>
      </c>
      <c r="AT89" s="54">
        <f t="shared" si="108"/>
        <v>0.007016782407407812</v>
      </c>
      <c r="AU89" s="53">
        <f t="shared" si="109"/>
        <v>0.007484567901235</v>
      </c>
      <c r="AV89" s="53">
        <f t="shared" si="90"/>
        <v>0.0082330246913585</v>
      </c>
      <c r="AW89" s="53">
        <f t="shared" si="91"/>
        <v>0.00860725308642025</v>
      </c>
      <c r="AX89" s="53">
        <f t="shared" si="110"/>
        <v>0.008981481481482</v>
      </c>
      <c r="AY89" s="54">
        <f t="shared" si="111"/>
        <v>0.00935570987654375</v>
      </c>
      <c r="AZ89" s="53">
        <f t="shared" si="112"/>
        <v>0.0112268518518525</v>
      </c>
      <c r="BA89" s="53">
        <f t="shared" si="92"/>
        <v>0.01234953703703775</v>
      </c>
      <c r="BB89" s="53">
        <f t="shared" si="113"/>
        <v>0.013472222222223</v>
      </c>
      <c r="BC89" s="54">
        <f t="shared" si="114"/>
        <v>0.014033564814815625</v>
      </c>
      <c r="BD89" s="55">
        <f t="shared" si="57"/>
        <v>0.041165123456792505</v>
      </c>
      <c r="BE89" s="56">
        <f t="shared" si="58"/>
        <v>0.09080652006173365</v>
      </c>
      <c r="BF89" s="57">
        <f t="shared" si="60"/>
        <v>0.004490740740741</v>
      </c>
      <c r="BG89" s="58">
        <f t="shared" si="61"/>
        <v>0.1894868055555665</v>
      </c>
    </row>
    <row r="90" spans="1:59" ht="15.75">
      <c r="A90" s="25">
        <v>0.0112847222222229</v>
      </c>
      <c r="B90" s="26">
        <v>3000</v>
      </c>
      <c r="C90" s="27">
        <f t="shared" si="93"/>
        <v>0</v>
      </c>
      <c r="D90" s="27">
        <f t="shared" si="94"/>
        <v>16</v>
      </c>
      <c r="E90" s="27">
        <f t="shared" si="95"/>
        <v>15</v>
      </c>
      <c r="F90" s="27">
        <f t="shared" si="96"/>
        <v>975</v>
      </c>
      <c r="G90" s="28">
        <f t="shared" si="97"/>
        <v>11.076923076923078</v>
      </c>
      <c r="H90" s="29">
        <f t="shared" si="62"/>
        <v>0.000714699074074117</v>
      </c>
      <c r="I90" s="30">
        <f t="shared" si="63"/>
        <v>0.00075231481481486</v>
      </c>
      <c r="J90" s="30">
        <f t="shared" si="64"/>
        <v>0.000789930555555603</v>
      </c>
      <c r="K90" s="30">
        <f t="shared" si="65"/>
        <v>0.0008275462962963461</v>
      </c>
      <c r="L90" s="30">
        <f t="shared" si="66"/>
        <v>0.000902777777777832</v>
      </c>
      <c r="M90" s="31">
        <f t="shared" si="67"/>
        <v>0.0009403935185185751</v>
      </c>
      <c r="N90" s="29">
        <f t="shared" si="68"/>
        <v>0.0010720486111111755</v>
      </c>
      <c r="O90" s="30">
        <f t="shared" si="69"/>
        <v>0.00112847222222229</v>
      </c>
      <c r="P90" s="30">
        <f t="shared" si="70"/>
        <v>0.0011848958333334045</v>
      </c>
      <c r="Q90" s="30">
        <f t="shared" si="71"/>
        <v>0.001241319444444519</v>
      </c>
      <c r="R90" s="30">
        <f t="shared" si="72"/>
        <v>0.001354166666666748</v>
      </c>
      <c r="S90" s="31">
        <f t="shared" si="73"/>
        <v>0.0014105902777778625</v>
      </c>
      <c r="T90" s="29">
        <f t="shared" si="74"/>
        <v>0.001429398148148234</v>
      </c>
      <c r="U90" s="30">
        <f t="shared" si="75"/>
        <v>0.00150462962962972</v>
      </c>
      <c r="V90" s="30">
        <f t="shared" si="76"/>
        <v>0.001579861111111206</v>
      </c>
      <c r="W90" s="30">
        <f t="shared" si="77"/>
        <v>0.0016550925925926923</v>
      </c>
      <c r="X90" s="30">
        <f t="shared" si="78"/>
        <v>0.0017303240740741779</v>
      </c>
      <c r="Y90" s="30">
        <f t="shared" si="79"/>
        <v>0.001805555555555664</v>
      </c>
      <c r="Z90" s="31">
        <f t="shared" si="80"/>
        <v>0.0018807870370371501</v>
      </c>
      <c r="AA90" s="29">
        <f t="shared" si="81"/>
        <v>0.0018807870370371501</v>
      </c>
      <c r="AB90" s="30">
        <f t="shared" si="82"/>
        <v>0.0020688657407408654</v>
      </c>
      <c r="AC90" s="30">
        <f t="shared" si="83"/>
        <v>0.00225694444444458</v>
      </c>
      <c r="AD90" s="31">
        <f t="shared" si="84"/>
        <v>0.0023509837962964377</v>
      </c>
      <c r="AE90" s="29">
        <f t="shared" si="85"/>
        <v>0.00300925925925944</v>
      </c>
      <c r="AF90" s="30">
        <f t="shared" si="86"/>
        <v>0.0033101851851853846</v>
      </c>
      <c r="AG90" s="30">
        <f t="shared" si="98"/>
        <v>0.003611111111111328</v>
      </c>
      <c r="AH90" s="31">
        <f t="shared" si="99"/>
        <v>0.0037615740740743002</v>
      </c>
      <c r="AI90" s="30">
        <f t="shared" si="100"/>
        <v>0.0037615740740743002</v>
      </c>
      <c r="AJ90" s="30">
        <f t="shared" si="87"/>
        <v>0.004137731481481731</v>
      </c>
      <c r="AK90" s="30">
        <f t="shared" si="101"/>
        <v>0.00451388888888916</v>
      </c>
      <c r="AL90" s="31">
        <f t="shared" si="102"/>
        <v>0.004701967592592875</v>
      </c>
      <c r="AM90" s="30">
        <f t="shared" si="103"/>
        <v>0.00451388888888916</v>
      </c>
      <c r="AN90" s="30">
        <f t="shared" si="88"/>
        <v>0.004965277777778076</v>
      </c>
      <c r="AO90" s="30">
        <f t="shared" si="104"/>
        <v>0.005416666666666992</v>
      </c>
      <c r="AP90" s="31">
        <f t="shared" si="105"/>
        <v>0.00564236111111145</v>
      </c>
      <c r="AQ90" s="30">
        <f t="shared" si="106"/>
        <v>0.00564236111111145</v>
      </c>
      <c r="AR90" s="30">
        <f t="shared" si="89"/>
        <v>0.006206597222222596</v>
      </c>
      <c r="AS90" s="30">
        <f t="shared" si="107"/>
        <v>0.00677083333333374</v>
      </c>
      <c r="AT90" s="31">
        <f t="shared" si="108"/>
        <v>0.007052951388889313</v>
      </c>
      <c r="AU90" s="30">
        <f t="shared" si="109"/>
        <v>0.0075231481481486005</v>
      </c>
      <c r="AV90" s="30">
        <f t="shared" si="90"/>
        <v>0.008275462962963461</v>
      </c>
      <c r="AW90" s="30">
        <f t="shared" si="91"/>
        <v>0.00865162037037089</v>
      </c>
      <c r="AX90" s="30">
        <f t="shared" si="110"/>
        <v>0.00902777777777832</v>
      </c>
      <c r="AY90" s="31">
        <f t="shared" si="111"/>
        <v>0.00940393518518575</v>
      </c>
      <c r="AZ90" s="30">
        <f t="shared" si="112"/>
        <v>0.0112847222222229</v>
      </c>
      <c r="BA90" s="30">
        <f t="shared" si="92"/>
        <v>0.012413194444445191</v>
      </c>
      <c r="BB90" s="30">
        <f t="shared" si="113"/>
        <v>0.01354166666666748</v>
      </c>
      <c r="BC90" s="31">
        <f t="shared" si="114"/>
        <v>0.014105902777778626</v>
      </c>
      <c r="BD90" s="59">
        <f t="shared" si="57"/>
        <v>0.04137731481481731</v>
      </c>
      <c r="BE90" s="60">
        <f t="shared" si="58"/>
        <v>0.09127459490741291</v>
      </c>
      <c r="BF90" s="61">
        <f t="shared" si="60"/>
        <v>0.00451388888888916</v>
      </c>
      <c r="BG90" s="62">
        <f t="shared" si="61"/>
        <v>0.19046354166667812</v>
      </c>
    </row>
    <row r="91" spans="1:59" ht="15.75">
      <c r="A91" s="37">
        <v>0.0113425925925933</v>
      </c>
      <c r="B91" s="38">
        <v>3000</v>
      </c>
      <c r="C91" s="39">
        <f t="shared" si="93"/>
        <v>0</v>
      </c>
      <c r="D91" s="39">
        <f t="shared" si="94"/>
        <v>16</v>
      </c>
      <c r="E91" s="39">
        <f t="shared" si="95"/>
        <v>20</v>
      </c>
      <c r="F91" s="39">
        <f t="shared" si="96"/>
        <v>980</v>
      </c>
      <c r="G91" s="40">
        <f t="shared" si="97"/>
        <v>11.020408163265305</v>
      </c>
      <c r="H91" s="41">
        <f t="shared" si="62"/>
        <v>0.0007183641975309089</v>
      </c>
      <c r="I91" s="42">
        <f t="shared" si="63"/>
        <v>0.0007561728395062199</v>
      </c>
      <c r="J91" s="42">
        <f>I91*1.05</f>
        <v>0.0007939814814815309</v>
      </c>
      <c r="K91" s="42">
        <f t="shared" si="65"/>
        <v>0.000831790123456842</v>
      </c>
      <c r="L91" s="42">
        <f t="shared" si="66"/>
        <v>0.0009074074074074638</v>
      </c>
      <c r="M91" s="43">
        <f t="shared" si="67"/>
        <v>0.0009452160493827749</v>
      </c>
      <c r="N91" s="41">
        <f t="shared" si="68"/>
        <v>0.0010775462962963633</v>
      </c>
      <c r="O91" s="42">
        <f t="shared" si="69"/>
        <v>0.0011342592592593298</v>
      </c>
      <c r="P91" s="42">
        <f t="shared" si="70"/>
        <v>0.0011909722222222963</v>
      </c>
      <c r="Q91" s="42">
        <f t="shared" si="71"/>
        <v>0.0012476851851852629</v>
      </c>
      <c r="R91" s="42">
        <f t="shared" si="72"/>
        <v>0.0013611111111111957</v>
      </c>
      <c r="S91" s="43">
        <f t="shared" si="73"/>
        <v>0.0014178240740741622</v>
      </c>
      <c r="T91" s="41">
        <f t="shared" si="74"/>
        <v>0.0014367283950618179</v>
      </c>
      <c r="U91" s="42">
        <f t="shared" si="75"/>
        <v>0.0015123456790124398</v>
      </c>
      <c r="V91" s="42">
        <f t="shared" si="76"/>
        <v>0.0015879629629630618</v>
      </c>
      <c r="W91" s="42">
        <f t="shared" si="77"/>
        <v>0.001663580246913684</v>
      </c>
      <c r="X91" s="42">
        <f t="shared" si="78"/>
        <v>0.0017391975308643057</v>
      </c>
      <c r="Y91" s="42">
        <f t="shared" si="79"/>
        <v>0.0018148148148149276</v>
      </c>
      <c r="Z91" s="43">
        <f t="shared" si="80"/>
        <v>0.0018904320987655498</v>
      </c>
      <c r="AA91" s="41">
        <f t="shared" si="81"/>
        <v>0.0018904320987655498</v>
      </c>
      <c r="AB91" s="42">
        <f t="shared" si="82"/>
        <v>0.002079475308642105</v>
      </c>
      <c r="AC91" s="42">
        <f t="shared" si="83"/>
        <v>0.0022685185185186596</v>
      </c>
      <c r="AD91" s="43">
        <f t="shared" si="84"/>
        <v>0.0023630401234569372</v>
      </c>
      <c r="AE91" s="41">
        <f t="shared" si="85"/>
        <v>0.0030246913580248796</v>
      </c>
      <c r="AF91" s="42">
        <f t="shared" si="86"/>
        <v>0.003327160493827368</v>
      </c>
      <c r="AG91" s="42">
        <f t="shared" si="98"/>
        <v>0.0036296296296298553</v>
      </c>
      <c r="AH91" s="43">
        <f t="shared" si="99"/>
        <v>0.0037808641975310996</v>
      </c>
      <c r="AI91" s="42">
        <f t="shared" si="100"/>
        <v>0.0037808641975310996</v>
      </c>
      <c r="AJ91" s="42">
        <f t="shared" si="87"/>
        <v>0.00415895061728421</v>
      </c>
      <c r="AK91" s="42">
        <f t="shared" si="101"/>
        <v>0.004537037037037319</v>
      </c>
      <c r="AL91" s="43">
        <f t="shared" si="102"/>
        <v>0.0047260802469138745</v>
      </c>
      <c r="AM91" s="42">
        <f t="shared" si="103"/>
        <v>0.004537037037037319</v>
      </c>
      <c r="AN91" s="42">
        <f t="shared" si="88"/>
        <v>0.004990740740741051</v>
      </c>
      <c r="AO91" s="42">
        <f t="shared" si="104"/>
        <v>0.005444444444444783</v>
      </c>
      <c r="AP91" s="43">
        <f t="shared" si="105"/>
        <v>0.005671296296296649</v>
      </c>
      <c r="AQ91" s="42">
        <f t="shared" si="106"/>
        <v>0.00567129629629665</v>
      </c>
      <c r="AR91" s="42">
        <f t="shared" si="89"/>
        <v>0.006238425925926315</v>
      </c>
      <c r="AS91" s="42">
        <f t="shared" si="107"/>
        <v>0.006805555555555979</v>
      </c>
      <c r="AT91" s="43">
        <f t="shared" si="108"/>
        <v>0.007089120370370812</v>
      </c>
      <c r="AU91" s="42">
        <f t="shared" si="109"/>
        <v>0.007561728395062199</v>
      </c>
      <c r="AV91" s="42">
        <f t="shared" si="90"/>
        <v>0.00831790123456842</v>
      </c>
      <c r="AW91" s="42">
        <f t="shared" si="91"/>
        <v>0.008695987654321528</v>
      </c>
      <c r="AX91" s="42">
        <f t="shared" si="110"/>
        <v>0.009074074074074638</v>
      </c>
      <c r="AY91" s="43">
        <f t="shared" si="111"/>
        <v>0.009452160493827749</v>
      </c>
      <c r="AZ91" s="42">
        <f t="shared" si="112"/>
        <v>0.0113425925925933</v>
      </c>
      <c r="BA91" s="42">
        <f t="shared" si="92"/>
        <v>0.01247685185185263</v>
      </c>
      <c r="BB91" s="42">
        <f t="shared" si="113"/>
        <v>0.013611111111111959</v>
      </c>
      <c r="BC91" s="43">
        <f t="shared" si="114"/>
        <v>0.014178240740741624</v>
      </c>
      <c r="BD91" s="44">
        <f t="shared" si="57"/>
        <v>0.0415895061728421</v>
      </c>
      <c r="BE91" s="45">
        <f t="shared" si="58"/>
        <v>0.09174266975309213</v>
      </c>
      <c r="BF91" s="46">
        <f t="shared" si="60"/>
        <v>0.004537037037037319</v>
      </c>
      <c r="BG91" s="47">
        <f t="shared" si="61"/>
        <v>0.19144027777778969</v>
      </c>
    </row>
    <row r="92" spans="1:59" ht="15.75">
      <c r="A92" s="48">
        <v>0.0114004629629637</v>
      </c>
      <c r="B92" s="49">
        <v>3000</v>
      </c>
      <c r="C92" s="50">
        <f t="shared" si="93"/>
        <v>0</v>
      </c>
      <c r="D92" s="50">
        <f t="shared" si="94"/>
        <v>16</v>
      </c>
      <c r="E92" s="50">
        <f t="shared" si="95"/>
        <v>25</v>
      </c>
      <c r="F92" s="50">
        <f t="shared" si="96"/>
        <v>985</v>
      </c>
      <c r="G92" s="51">
        <f t="shared" si="97"/>
        <v>10.964467005076141</v>
      </c>
      <c r="H92" s="52">
        <f t="shared" si="62"/>
        <v>0.000722029320987701</v>
      </c>
      <c r="I92" s="53">
        <f t="shared" si="63"/>
        <v>0.00076003086419758</v>
      </c>
      <c r="J92" s="53">
        <f t="shared" si="64"/>
        <v>0.0007980324074074591</v>
      </c>
      <c r="K92" s="53">
        <f t="shared" si="65"/>
        <v>0.0008360339506173381</v>
      </c>
      <c r="L92" s="53">
        <f t="shared" si="66"/>
        <v>0.0009120370370370959</v>
      </c>
      <c r="M92" s="54">
        <f t="shared" si="67"/>
        <v>0.000950038580246975</v>
      </c>
      <c r="N92" s="52">
        <f t="shared" si="68"/>
        <v>0.0010830439814815515</v>
      </c>
      <c r="O92" s="53">
        <f t="shared" si="69"/>
        <v>0.00114004629629637</v>
      </c>
      <c r="P92" s="53">
        <f t="shared" si="70"/>
        <v>0.0011970486111111886</v>
      </c>
      <c r="Q92" s="53">
        <f t="shared" si="71"/>
        <v>0.0012540509259260071</v>
      </c>
      <c r="R92" s="53">
        <f t="shared" si="72"/>
        <v>0.001368055555555644</v>
      </c>
      <c r="S92" s="54">
        <f t="shared" si="73"/>
        <v>0.0014250578703704625</v>
      </c>
      <c r="T92" s="52">
        <f t="shared" si="74"/>
        <v>0.001444058641975402</v>
      </c>
      <c r="U92" s="53">
        <f t="shared" si="75"/>
        <v>0.00152006172839516</v>
      </c>
      <c r="V92" s="53">
        <f t="shared" si="76"/>
        <v>0.0015960648148149181</v>
      </c>
      <c r="W92" s="53">
        <f t="shared" si="77"/>
        <v>0.0016720679012346763</v>
      </c>
      <c r="X92" s="53">
        <f t="shared" si="78"/>
        <v>0.001748070987654434</v>
      </c>
      <c r="Y92" s="53">
        <f t="shared" si="79"/>
        <v>0.0018240740740741918</v>
      </c>
      <c r="Z92" s="54">
        <f t="shared" si="80"/>
        <v>0.00190007716049395</v>
      </c>
      <c r="AA92" s="52">
        <f t="shared" si="81"/>
        <v>0.00190007716049395</v>
      </c>
      <c r="AB92" s="53">
        <f t="shared" si="82"/>
        <v>0.002090084876543345</v>
      </c>
      <c r="AC92" s="53">
        <f t="shared" si="83"/>
        <v>0.0022800925925927397</v>
      </c>
      <c r="AD92" s="54">
        <f t="shared" si="84"/>
        <v>0.0023750964506174376</v>
      </c>
      <c r="AE92" s="52">
        <f t="shared" si="85"/>
        <v>0.00304012345679032</v>
      </c>
      <c r="AF92" s="53">
        <f t="shared" si="86"/>
        <v>0.0033441358024693525</v>
      </c>
      <c r="AG92" s="53">
        <f t="shared" si="98"/>
        <v>0.0036481481481483837</v>
      </c>
      <c r="AH92" s="54">
        <f t="shared" si="99"/>
        <v>0.0038001543209879</v>
      </c>
      <c r="AI92" s="53">
        <f t="shared" si="100"/>
        <v>0.0038001543209879</v>
      </c>
      <c r="AJ92" s="53">
        <f t="shared" si="87"/>
        <v>0.00418016975308669</v>
      </c>
      <c r="AK92" s="53">
        <f t="shared" si="101"/>
        <v>0.004560185185185479</v>
      </c>
      <c r="AL92" s="54">
        <f t="shared" si="102"/>
        <v>0.004750192901234875</v>
      </c>
      <c r="AM92" s="53">
        <f t="shared" si="103"/>
        <v>0.00456018518518548</v>
      </c>
      <c r="AN92" s="53">
        <f t="shared" si="88"/>
        <v>0.0050162037037040285</v>
      </c>
      <c r="AO92" s="53">
        <f t="shared" si="104"/>
        <v>0.005472222222222576</v>
      </c>
      <c r="AP92" s="54">
        <f t="shared" si="105"/>
        <v>0.00570023148148185</v>
      </c>
      <c r="AQ92" s="53">
        <f t="shared" si="106"/>
        <v>0.00570023148148185</v>
      </c>
      <c r="AR92" s="53">
        <f t="shared" si="89"/>
        <v>0.006270254629630036</v>
      </c>
      <c r="AS92" s="53">
        <f t="shared" si="107"/>
        <v>0.00684027777777822</v>
      </c>
      <c r="AT92" s="54">
        <f t="shared" si="108"/>
        <v>0.007125289351852313</v>
      </c>
      <c r="AU92" s="53">
        <f t="shared" si="109"/>
        <v>0.0076003086419758</v>
      </c>
      <c r="AV92" s="53">
        <f t="shared" si="90"/>
        <v>0.00836033950617338</v>
      </c>
      <c r="AW92" s="53">
        <f t="shared" si="91"/>
        <v>0.008740354938272169</v>
      </c>
      <c r="AX92" s="53">
        <f t="shared" si="110"/>
        <v>0.009120370370370959</v>
      </c>
      <c r="AY92" s="54">
        <f t="shared" si="111"/>
        <v>0.00950038580246975</v>
      </c>
      <c r="AZ92" s="53">
        <f t="shared" si="112"/>
        <v>0.0114004629629637</v>
      </c>
      <c r="BA92" s="53">
        <f t="shared" si="92"/>
        <v>0.012540509259260072</v>
      </c>
      <c r="BB92" s="53">
        <f t="shared" si="113"/>
        <v>0.01368055555555644</v>
      </c>
      <c r="BC92" s="54">
        <f t="shared" si="114"/>
        <v>0.014250578703704626</v>
      </c>
      <c r="BD92" s="55">
        <f t="shared" si="57"/>
        <v>0.041801697530866905</v>
      </c>
      <c r="BE92" s="56">
        <f t="shared" si="58"/>
        <v>0.09221074459877139</v>
      </c>
      <c r="BF92" s="57">
        <f t="shared" si="60"/>
        <v>0.004560185185185479</v>
      </c>
      <c r="BG92" s="58">
        <f t="shared" si="61"/>
        <v>0.1924170138889013</v>
      </c>
    </row>
    <row r="93" spans="1:59" ht="15.75">
      <c r="A93" s="25">
        <v>0.0114583333333341</v>
      </c>
      <c r="B93" s="26">
        <v>3000</v>
      </c>
      <c r="C93" s="27">
        <f t="shared" si="93"/>
        <v>0</v>
      </c>
      <c r="D93" s="27">
        <f t="shared" si="94"/>
        <v>16</v>
      </c>
      <c r="E93" s="27">
        <f t="shared" si="95"/>
        <v>30</v>
      </c>
      <c r="F93" s="27">
        <f t="shared" si="96"/>
        <v>990</v>
      </c>
      <c r="G93" s="28">
        <f t="shared" si="97"/>
        <v>10.90909090909091</v>
      </c>
      <c r="H93" s="29">
        <f t="shared" si="62"/>
        <v>0.000725694444444493</v>
      </c>
      <c r="I93" s="30">
        <f t="shared" si="63"/>
        <v>0.00076388888888894</v>
      </c>
      <c r="J93" s="30">
        <f t="shared" si="64"/>
        <v>0.000802083333333387</v>
      </c>
      <c r="K93" s="30">
        <f t="shared" si="65"/>
        <v>0.0008402777777778341</v>
      </c>
      <c r="L93" s="30">
        <f t="shared" si="66"/>
        <v>0.0009166666666667279</v>
      </c>
      <c r="M93" s="31">
        <f t="shared" si="67"/>
        <v>0.0009548611111111749</v>
      </c>
      <c r="N93" s="29">
        <f t="shared" si="68"/>
        <v>0.0010885416666667396</v>
      </c>
      <c r="O93" s="30">
        <f t="shared" si="69"/>
        <v>0.00114583333333341</v>
      </c>
      <c r="P93" s="30">
        <f t="shared" si="70"/>
        <v>0.0012031250000000806</v>
      </c>
      <c r="Q93" s="30">
        <f t="shared" si="71"/>
        <v>0.0012604166666667512</v>
      </c>
      <c r="R93" s="30">
        <f t="shared" si="72"/>
        <v>0.001375000000000092</v>
      </c>
      <c r="S93" s="31">
        <f t="shared" si="73"/>
        <v>0.0014322916666667626</v>
      </c>
      <c r="T93" s="29">
        <f t="shared" si="74"/>
        <v>0.001451388888888986</v>
      </c>
      <c r="U93" s="30">
        <f t="shared" si="75"/>
        <v>0.00152777777777788</v>
      </c>
      <c r="V93" s="30">
        <f t="shared" si="76"/>
        <v>0.001604166666666774</v>
      </c>
      <c r="W93" s="30">
        <f t="shared" si="77"/>
        <v>0.0016805555555556681</v>
      </c>
      <c r="X93" s="30">
        <f t="shared" si="78"/>
        <v>0.0017569444444445617</v>
      </c>
      <c r="Y93" s="30">
        <f t="shared" si="79"/>
        <v>0.0018333333333334558</v>
      </c>
      <c r="Z93" s="31">
        <f t="shared" si="80"/>
        <v>0.0019097222222223499</v>
      </c>
      <c r="AA93" s="29">
        <f t="shared" si="81"/>
        <v>0.0019097222222223499</v>
      </c>
      <c r="AB93" s="30">
        <f t="shared" si="82"/>
        <v>0.002100694444444585</v>
      </c>
      <c r="AC93" s="30">
        <f t="shared" si="83"/>
        <v>0.0022916666666668198</v>
      </c>
      <c r="AD93" s="31">
        <f t="shared" si="84"/>
        <v>0.0023871527777779376</v>
      </c>
      <c r="AE93" s="29">
        <f t="shared" si="85"/>
        <v>0.00305555555555576</v>
      </c>
      <c r="AF93" s="30">
        <f t="shared" si="86"/>
        <v>0.0033611111111113362</v>
      </c>
      <c r="AG93" s="30">
        <f t="shared" si="98"/>
        <v>0.0036666666666669116</v>
      </c>
      <c r="AH93" s="31">
        <f t="shared" si="99"/>
        <v>0.0038194444444446998</v>
      </c>
      <c r="AI93" s="30">
        <f t="shared" si="100"/>
        <v>0.0038194444444446998</v>
      </c>
      <c r="AJ93" s="30">
        <f t="shared" si="87"/>
        <v>0.00420138888888917</v>
      </c>
      <c r="AK93" s="30">
        <f t="shared" si="101"/>
        <v>0.0045833333333336395</v>
      </c>
      <c r="AL93" s="31">
        <f t="shared" si="102"/>
        <v>0.004774305555555875</v>
      </c>
      <c r="AM93" s="30">
        <f t="shared" si="103"/>
        <v>0.00458333333333364</v>
      </c>
      <c r="AN93" s="30">
        <f t="shared" si="88"/>
        <v>0.005041666666667005</v>
      </c>
      <c r="AO93" s="30">
        <f t="shared" si="104"/>
        <v>0.005500000000000368</v>
      </c>
      <c r="AP93" s="31">
        <f t="shared" si="105"/>
        <v>0.0057291666666670505</v>
      </c>
      <c r="AQ93" s="30">
        <f t="shared" si="106"/>
        <v>0.00572916666666705</v>
      </c>
      <c r="AR93" s="30">
        <f t="shared" si="89"/>
        <v>0.006302083333333755</v>
      </c>
      <c r="AS93" s="30">
        <f t="shared" si="107"/>
        <v>0.00687500000000046</v>
      </c>
      <c r="AT93" s="31">
        <f t="shared" si="108"/>
        <v>0.007161458333333812</v>
      </c>
      <c r="AU93" s="30">
        <f t="shared" si="109"/>
        <v>0.0076388888888893995</v>
      </c>
      <c r="AV93" s="30">
        <f t="shared" si="90"/>
        <v>0.00840277777777834</v>
      </c>
      <c r="AW93" s="30">
        <f t="shared" si="91"/>
        <v>0.00878472222222281</v>
      </c>
      <c r="AX93" s="30">
        <f t="shared" si="110"/>
        <v>0.009166666666667279</v>
      </c>
      <c r="AY93" s="31">
        <f t="shared" si="111"/>
        <v>0.00954861111111175</v>
      </c>
      <c r="AZ93" s="30">
        <f t="shared" si="112"/>
        <v>0.0114583333333341</v>
      </c>
      <c r="BA93" s="30">
        <f t="shared" si="92"/>
        <v>0.01260416666666751</v>
      </c>
      <c r="BB93" s="30">
        <f t="shared" si="113"/>
        <v>0.01375000000000092</v>
      </c>
      <c r="BC93" s="31">
        <f t="shared" si="114"/>
        <v>0.014322916666667624</v>
      </c>
      <c r="BD93" s="59">
        <f t="shared" si="57"/>
        <v>0.0420138888888917</v>
      </c>
      <c r="BE93" s="60">
        <f t="shared" si="58"/>
        <v>0.09267881944445065</v>
      </c>
      <c r="BF93" s="61">
        <f t="shared" si="60"/>
        <v>0.0045833333333336395</v>
      </c>
      <c r="BG93" s="62">
        <f t="shared" si="61"/>
        <v>0.1933937500000129</v>
      </c>
    </row>
    <row r="94" spans="1:59" ht="15.75">
      <c r="A94" s="37">
        <v>0.0115162037037045</v>
      </c>
      <c r="B94" s="38">
        <v>3000</v>
      </c>
      <c r="C94" s="39">
        <f t="shared" si="93"/>
        <v>0</v>
      </c>
      <c r="D94" s="39">
        <f t="shared" si="94"/>
        <v>16</v>
      </c>
      <c r="E94" s="39">
        <f t="shared" si="95"/>
        <v>35</v>
      </c>
      <c r="F94" s="39">
        <f t="shared" si="96"/>
        <v>995</v>
      </c>
      <c r="G94" s="40">
        <f t="shared" si="97"/>
        <v>10.85427135678392</v>
      </c>
      <c r="H94" s="41">
        <f t="shared" si="62"/>
        <v>0.000729359567901285</v>
      </c>
      <c r="I94" s="42">
        <f t="shared" si="63"/>
        <v>0.0007677469135803</v>
      </c>
      <c r="J94" s="42">
        <f>I94*1.05</f>
        <v>0.000806134259259315</v>
      </c>
      <c r="K94" s="42">
        <f t="shared" si="65"/>
        <v>0.0008445216049383301</v>
      </c>
      <c r="L94" s="42">
        <f t="shared" si="66"/>
        <v>0.0009212962962963599</v>
      </c>
      <c r="M94" s="43">
        <f t="shared" si="67"/>
        <v>0.000959683641975375</v>
      </c>
      <c r="N94" s="41">
        <f t="shared" si="68"/>
        <v>0.0010940393518519274</v>
      </c>
      <c r="O94" s="42">
        <f t="shared" si="69"/>
        <v>0.00115162037037045</v>
      </c>
      <c r="P94" s="42">
        <f t="shared" si="70"/>
        <v>0.0012092013888889725</v>
      </c>
      <c r="Q94" s="42">
        <f t="shared" si="71"/>
        <v>0.001266782407407495</v>
      </c>
      <c r="R94" s="42">
        <f t="shared" si="72"/>
        <v>0.00138194444444454</v>
      </c>
      <c r="S94" s="43">
        <f t="shared" si="73"/>
        <v>0.0014395254629630625</v>
      </c>
      <c r="T94" s="41">
        <f t="shared" si="74"/>
        <v>0.00145871913580257</v>
      </c>
      <c r="U94" s="42">
        <f t="shared" si="75"/>
        <v>0.0015354938271606</v>
      </c>
      <c r="V94" s="42">
        <f t="shared" si="76"/>
        <v>0.00161226851851863</v>
      </c>
      <c r="W94" s="42">
        <f t="shared" si="77"/>
        <v>0.0016890432098766602</v>
      </c>
      <c r="X94" s="42">
        <f t="shared" si="78"/>
        <v>0.0017658179012346898</v>
      </c>
      <c r="Y94" s="42">
        <f t="shared" si="79"/>
        <v>0.0018425925925927198</v>
      </c>
      <c r="Z94" s="43">
        <f t="shared" si="80"/>
        <v>0.00191936728395075</v>
      </c>
      <c r="AA94" s="41">
        <f t="shared" si="81"/>
        <v>0.00191936728395075</v>
      </c>
      <c r="AB94" s="42">
        <f t="shared" si="82"/>
        <v>0.0021113040123458254</v>
      </c>
      <c r="AC94" s="42">
        <f t="shared" si="83"/>
        <v>0.0023032407407409</v>
      </c>
      <c r="AD94" s="43">
        <f t="shared" si="84"/>
        <v>0.0023992091049384375</v>
      </c>
      <c r="AE94" s="41">
        <f t="shared" si="85"/>
        <v>0.0030709876543212</v>
      </c>
      <c r="AF94" s="42">
        <f t="shared" si="86"/>
        <v>0.0033780864197533204</v>
      </c>
      <c r="AG94" s="42">
        <f t="shared" si="98"/>
        <v>0.0036851851851854396</v>
      </c>
      <c r="AH94" s="43">
        <f t="shared" si="99"/>
        <v>0.0038387345679015</v>
      </c>
      <c r="AI94" s="42">
        <f t="shared" si="100"/>
        <v>0.0038387345679015</v>
      </c>
      <c r="AJ94" s="42">
        <f t="shared" si="87"/>
        <v>0.004222608024691651</v>
      </c>
      <c r="AK94" s="42">
        <f t="shared" si="101"/>
        <v>0.0046064814814818</v>
      </c>
      <c r="AL94" s="43">
        <f t="shared" si="102"/>
        <v>0.004798418209876875</v>
      </c>
      <c r="AM94" s="42">
        <f t="shared" si="103"/>
        <v>0.0046064814814818</v>
      </c>
      <c r="AN94" s="42">
        <f t="shared" si="88"/>
        <v>0.00506712962962998</v>
      </c>
      <c r="AO94" s="42">
        <f t="shared" si="104"/>
        <v>0.00552777777777816</v>
      </c>
      <c r="AP94" s="43">
        <f t="shared" si="105"/>
        <v>0.00575810185185225</v>
      </c>
      <c r="AQ94" s="42">
        <f t="shared" si="106"/>
        <v>0.00575810185185225</v>
      </c>
      <c r="AR94" s="42">
        <f t="shared" si="89"/>
        <v>0.006333912037037475</v>
      </c>
      <c r="AS94" s="42">
        <f t="shared" si="107"/>
        <v>0.0069097222222226995</v>
      </c>
      <c r="AT94" s="43">
        <f t="shared" si="108"/>
        <v>0.0071976273148153126</v>
      </c>
      <c r="AU94" s="42">
        <f t="shared" si="109"/>
        <v>0.007677469135803</v>
      </c>
      <c r="AV94" s="42">
        <f t="shared" si="90"/>
        <v>0.008445216049383301</v>
      </c>
      <c r="AW94" s="42">
        <f t="shared" si="91"/>
        <v>0.008829089506173449</v>
      </c>
      <c r="AX94" s="42">
        <f t="shared" si="110"/>
        <v>0.0092129629629636</v>
      </c>
      <c r="AY94" s="43">
        <f t="shared" si="111"/>
        <v>0.00959683641975375</v>
      </c>
      <c r="AZ94" s="42">
        <f t="shared" si="112"/>
        <v>0.0115162037037045</v>
      </c>
      <c r="BA94" s="42">
        <f t="shared" si="92"/>
        <v>0.01266782407407495</v>
      </c>
      <c r="BB94" s="42">
        <f t="shared" si="113"/>
        <v>0.013819444444445399</v>
      </c>
      <c r="BC94" s="43">
        <f t="shared" si="114"/>
        <v>0.014395254629630625</v>
      </c>
      <c r="BD94" s="44">
        <f t="shared" si="57"/>
        <v>0.04222608024691651</v>
      </c>
      <c r="BE94" s="45">
        <f t="shared" si="58"/>
        <v>0.09314689429012989</v>
      </c>
      <c r="BF94" s="46">
        <f t="shared" si="60"/>
        <v>0.0046064814814818</v>
      </c>
      <c r="BG94" s="47">
        <f t="shared" si="61"/>
        <v>0.19437048611112454</v>
      </c>
    </row>
    <row r="95" spans="1:59" ht="15.75">
      <c r="A95" s="48">
        <v>0.0115740740740749</v>
      </c>
      <c r="B95" s="49">
        <v>3000</v>
      </c>
      <c r="C95" s="50">
        <f t="shared" si="93"/>
        <v>0</v>
      </c>
      <c r="D95" s="50">
        <f t="shared" si="94"/>
        <v>16</v>
      </c>
      <c r="E95" s="50">
        <f t="shared" si="95"/>
        <v>40</v>
      </c>
      <c r="F95" s="50">
        <f t="shared" si="96"/>
        <v>1000</v>
      </c>
      <c r="G95" s="51">
        <f t="shared" si="97"/>
        <v>10.8</v>
      </c>
      <c r="H95" s="52">
        <f t="shared" si="62"/>
        <v>0.0007330246913580769</v>
      </c>
      <c r="I95" s="53">
        <f t="shared" si="63"/>
        <v>0.00077160493827166</v>
      </c>
      <c r="J95" s="53">
        <f t="shared" si="64"/>
        <v>0.0008101851851852431</v>
      </c>
      <c r="K95" s="53">
        <f t="shared" si="65"/>
        <v>0.000848765432098826</v>
      </c>
      <c r="L95" s="53">
        <f t="shared" si="66"/>
        <v>0.0009259259259259919</v>
      </c>
      <c r="M95" s="54">
        <f t="shared" si="67"/>
        <v>0.000964506172839575</v>
      </c>
      <c r="N95" s="52">
        <f t="shared" si="68"/>
        <v>0.0010995370370371154</v>
      </c>
      <c r="O95" s="53">
        <f t="shared" si="69"/>
        <v>0.00115740740740749</v>
      </c>
      <c r="P95" s="53">
        <f t="shared" si="70"/>
        <v>0.0012152777777778645</v>
      </c>
      <c r="Q95" s="53">
        <f t="shared" si="71"/>
        <v>0.001273148148148239</v>
      </c>
      <c r="R95" s="53">
        <f t="shared" si="72"/>
        <v>0.0013888888888889878</v>
      </c>
      <c r="S95" s="54">
        <f t="shared" si="73"/>
        <v>0.0014467592592593624</v>
      </c>
      <c r="T95" s="52">
        <f t="shared" si="74"/>
        <v>0.0014660493827161538</v>
      </c>
      <c r="U95" s="53">
        <f t="shared" si="75"/>
        <v>0.00154320987654332</v>
      </c>
      <c r="V95" s="53">
        <f t="shared" si="76"/>
        <v>0.0016203703703704861</v>
      </c>
      <c r="W95" s="53">
        <f t="shared" si="77"/>
        <v>0.001697530864197652</v>
      </c>
      <c r="X95" s="53">
        <f t="shared" si="78"/>
        <v>0.0017746913580248178</v>
      </c>
      <c r="Y95" s="53">
        <f t="shared" si="79"/>
        <v>0.0018518518518519838</v>
      </c>
      <c r="Z95" s="54">
        <f t="shared" si="80"/>
        <v>0.00192901234567915</v>
      </c>
      <c r="AA95" s="52">
        <f t="shared" si="81"/>
        <v>0.00192901234567915</v>
      </c>
      <c r="AB95" s="53">
        <f t="shared" si="82"/>
        <v>0.0021219135802470653</v>
      </c>
      <c r="AC95" s="53">
        <f t="shared" si="83"/>
        <v>0.00231481481481498</v>
      </c>
      <c r="AD95" s="54">
        <f t="shared" si="84"/>
        <v>0.0024112654320989375</v>
      </c>
      <c r="AE95" s="52">
        <f t="shared" si="85"/>
        <v>0.00308641975308664</v>
      </c>
      <c r="AF95" s="53">
        <f t="shared" si="86"/>
        <v>0.003395061728395304</v>
      </c>
      <c r="AG95" s="53">
        <f t="shared" si="98"/>
        <v>0.0037037037037039675</v>
      </c>
      <c r="AH95" s="54">
        <f t="shared" si="99"/>
        <v>0.0038580246913583</v>
      </c>
      <c r="AI95" s="53">
        <f t="shared" si="100"/>
        <v>0.0038580246913583</v>
      </c>
      <c r="AJ95" s="53">
        <f t="shared" si="87"/>
        <v>0.0042438271604941305</v>
      </c>
      <c r="AK95" s="53">
        <f t="shared" si="101"/>
        <v>0.00462962962962996</v>
      </c>
      <c r="AL95" s="54">
        <f t="shared" si="102"/>
        <v>0.004822530864197875</v>
      </c>
      <c r="AM95" s="53">
        <f t="shared" si="103"/>
        <v>0.00462962962962996</v>
      </c>
      <c r="AN95" s="53">
        <f t="shared" si="88"/>
        <v>0.005092592592592956</v>
      </c>
      <c r="AO95" s="53">
        <f t="shared" si="104"/>
        <v>0.005555555555555951</v>
      </c>
      <c r="AP95" s="54">
        <f t="shared" si="105"/>
        <v>0.00578703703703745</v>
      </c>
      <c r="AQ95" s="53">
        <f t="shared" si="106"/>
        <v>0.00578703703703745</v>
      </c>
      <c r="AR95" s="53">
        <f t="shared" si="89"/>
        <v>0.006365740740741195</v>
      </c>
      <c r="AS95" s="53">
        <f t="shared" si="107"/>
        <v>0.006944444444444939</v>
      </c>
      <c r="AT95" s="54">
        <f t="shared" si="108"/>
        <v>0.007233796296296812</v>
      </c>
      <c r="AU95" s="53">
        <f t="shared" si="109"/>
        <v>0.0077160493827166</v>
      </c>
      <c r="AV95" s="53">
        <f t="shared" si="90"/>
        <v>0.008487654320988261</v>
      </c>
      <c r="AW95" s="53">
        <f t="shared" si="91"/>
        <v>0.00887345679012409</v>
      </c>
      <c r="AX95" s="53">
        <f t="shared" si="110"/>
        <v>0.00925925925925992</v>
      </c>
      <c r="AY95" s="54">
        <f t="shared" si="111"/>
        <v>0.00964506172839575</v>
      </c>
      <c r="AZ95" s="53">
        <f t="shared" si="112"/>
        <v>0.0115740740740749</v>
      </c>
      <c r="BA95" s="53">
        <f t="shared" si="92"/>
        <v>0.01273148148148239</v>
      </c>
      <c r="BB95" s="53">
        <f t="shared" si="113"/>
        <v>0.013888888888889879</v>
      </c>
      <c r="BC95" s="54">
        <f t="shared" si="114"/>
        <v>0.014467592592593625</v>
      </c>
      <c r="BD95" s="55">
        <f t="shared" si="57"/>
        <v>0.042438271604941305</v>
      </c>
      <c r="BE95" s="56">
        <f t="shared" si="58"/>
        <v>0.09361496913580915</v>
      </c>
      <c r="BF95" s="57">
        <f t="shared" si="60"/>
        <v>0.00462962962962996</v>
      </c>
      <c r="BG95" s="58">
        <f t="shared" si="61"/>
        <v>0.19534722222223616</v>
      </c>
    </row>
    <row r="96" spans="1:59" ht="15.75">
      <c r="A96" s="25">
        <v>0.0116319444444453</v>
      </c>
      <c r="B96" s="26">
        <v>3000</v>
      </c>
      <c r="C96" s="27">
        <f t="shared" si="93"/>
        <v>0</v>
      </c>
      <c r="D96" s="27">
        <f t="shared" si="94"/>
        <v>16</v>
      </c>
      <c r="E96" s="27">
        <f t="shared" si="95"/>
        <v>45</v>
      </c>
      <c r="F96" s="27">
        <f t="shared" si="96"/>
        <v>1005</v>
      </c>
      <c r="G96" s="28">
        <f t="shared" si="97"/>
        <v>10.746268656716419</v>
      </c>
      <c r="H96" s="29">
        <f t="shared" si="62"/>
        <v>0.0007366898148148689</v>
      </c>
      <c r="I96" s="30">
        <f t="shared" si="63"/>
        <v>0.00077546296296302</v>
      </c>
      <c r="J96" s="30">
        <f t="shared" si="64"/>
        <v>0.000814236111111171</v>
      </c>
      <c r="K96" s="30">
        <f t="shared" si="65"/>
        <v>0.0008530092592593221</v>
      </c>
      <c r="L96" s="30">
        <f t="shared" si="66"/>
        <v>0.0009305555555556239</v>
      </c>
      <c r="M96" s="31">
        <f t="shared" si="67"/>
        <v>0.0009693287037037749</v>
      </c>
      <c r="N96" s="29">
        <f t="shared" si="68"/>
        <v>0.0011050347222223034</v>
      </c>
      <c r="O96" s="30">
        <f t="shared" si="69"/>
        <v>0.00116319444444453</v>
      </c>
      <c r="P96" s="30">
        <f t="shared" si="70"/>
        <v>0.0012213541666667566</v>
      </c>
      <c r="Q96" s="30">
        <f t="shared" si="71"/>
        <v>0.0012795138888889832</v>
      </c>
      <c r="R96" s="30">
        <f t="shared" si="72"/>
        <v>0.001395833333333436</v>
      </c>
      <c r="S96" s="31">
        <f t="shared" si="73"/>
        <v>0.0014539930555556625</v>
      </c>
      <c r="T96" s="29">
        <f t="shared" si="74"/>
        <v>0.0014733796296297378</v>
      </c>
      <c r="U96" s="30">
        <f t="shared" si="75"/>
        <v>0.00155092592592604</v>
      </c>
      <c r="V96" s="30">
        <f t="shared" si="76"/>
        <v>0.001628472222222342</v>
      </c>
      <c r="W96" s="30">
        <f t="shared" si="77"/>
        <v>0.0017060185185186442</v>
      </c>
      <c r="X96" s="30">
        <f t="shared" si="78"/>
        <v>0.0017835648148149458</v>
      </c>
      <c r="Y96" s="30">
        <f t="shared" si="79"/>
        <v>0.0018611111111112477</v>
      </c>
      <c r="Z96" s="31">
        <f t="shared" si="80"/>
        <v>0.0019386574074075499</v>
      </c>
      <c r="AA96" s="29">
        <f t="shared" si="81"/>
        <v>0.0019386574074075499</v>
      </c>
      <c r="AB96" s="30">
        <f t="shared" si="82"/>
        <v>0.002132523148148305</v>
      </c>
      <c r="AC96" s="30">
        <f t="shared" si="83"/>
        <v>0.0023263888888890596</v>
      </c>
      <c r="AD96" s="31">
        <f t="shared" si="84"/>
        <v>0.0024233217592594374</v>
      </c>
      <c r="AE96" s="29">
        <f t="shared" si="85"/>
        <v>0.00310185185185208</v>
      </c>
      <c r="AF96" s="30">
        <f t="shared" si="86"/>
        <v>0.0034120370370372883</v>
      </c>
      <c r="AG96" s="30">
        <f t="shared" si="98"/>
        <v>0.0037222222222224955</v>
      </c>
      <c r="AH96" s="31">
        <f t="shared" si="99"/>
        <v>0.0038773148148150997</v>
      </c>
      <c r="AI96" s="30">
        <f t="shared" si="100"/>
        <v>0.0038773148148151</v>
      </c>
      <c r="AJ96" s="30">
        <f t="shared" si="87"/>
        <v>0.00426504629629661</v>
      </c>
      <c r="AK96" s="30">
        <f t="shared" si="101"/>
        <v>0.00465277777777812</v>
      </c>
      <c r="AL96" s="31">
        <f t="shared" si="102"/>
        <v>0.004846643518518875</v>
      </c>
      <c r="AM96" s="30">
        <f t="shared" si="103"/>
        <v>0.00465277777777812</v>
      </c>
      <c r="AN96" s="30">
        <f t="shared" si="88"/>
        <v>0.005118055555555933</v>
      </c>
      <c r="AO96" s="30">
        <f t="shared" si="104"/>
        <v>0.005583333333333744</v>
      </c>
      <c r="AP96" s="31">
        <f t="shared" si="105"/>
        <v>0.00581597222222265</v>
      </c>
      <c r="AQ96" s="30">
        <f t="shared" si="106"/>
        <v>0.00581597222222265</v>
      </c>
      <c r="AR96" s="30">
        <f t="shared" si="89"/>
        <v>0.006397569444444915</v>
      </c>
      <c r="AS96" s="30">
        <f t="shared" si="107"/>
        <v>0.00697916666666718</v>
      </c>
      <c r="AT96" s="31">
        <f t="shared" si="108"/>
        <v>0.007269965277778312</v>
      </c>
      <c r="AU96" s="30">
        <f t="shared" si="109"/>
        <v>0.0077546296296302</v>
      </c>
      <c r="AV96" s="30">
        <f t="shared" si="90"/>
        <v>0.00853009259259322</v>
      </c>
      <c r="AW96" s="30">
        <f t="shared" si="91"/>
        <v>0.00891782407407473</v>
      </c>
      <c r="AX96" s="30">
        <f t="shared" si="110"/>
        <v>0.00930555555555624</v>
      </c>
      <c r="AY96" s="31">
        <f t="shared" si="111"/>
        <v>0.00969328703703775</v>
      </c>
      <c r="AZ96" s="30">
        <f t="shared" si="112"/>
        <v>0.0116319444444453</v>
      </c>
      <c r="BA96" s="30">
        <f t="shared" si="92"/>
        <v>0.01279513888888983</v>
      </c>
      <c r="BB96" s="30">
        <f t="shared" si="113"/>
        <v>0.01395833333333436</v>
      </c>
      <c r="BC96" s="31">
        <f t="shared" si="114"/>
        <v>0.014539930555556625</v>
      </c>
      <c r="BD96" s="59">
        <f t="shared" si="57"/>
        <v>0.0426504629629661</v>
      </c>
      <c r="BE96" s="60">
        <f t="shared" si="58"/>
        <v>0.09408304398148841</v>
      </c>
      <c r="BF96" s="61">
        <f t="shared" si="60"/>
        <v>0.00465277777777812</v>
      </c>
      <c r="BG96" s="62">
        <f t="shared" si="61"/>
        <v>0.1963239583333478</v>
      </c>
    </row>
    <row r="97" spans="1:59" ht="15.75">
      <c r="A97" s="37">
        <v>0.0116898148148157</v>
      </c>
      <c r="B97" s="38">
        <v>3000</v>
      </c>
      <c r="C97" s="39">
        <f t="shared" si="93"/>
        <v>0</v>
      </c>
      <c r="D97" s="39">
        <f t="shared" si="94"/>
        <v>16</v>
      </c>
      <c r="E97" s="39">
        <f t="shared" si="95"/>
        <v>50</v>
      </c>
      <c r="F97" s="39">
        <f t="shared" si="96"/>
        <v>1010</v>
      </c>
      <c r="G97" s="40">
        <f t="shared" si="97"/>
        <v>10.693069306930694</v>
      </c>
      <c r="H97" s="41">
        <f t="shared" si="62"/>
        <v>0.000740354938271661</v>
      </c>
      <c r="I97" s="42">
        <f t="shared" si="63"/>
        <v>0.0007793209876543801</v>
      </c>
      <c r="J97" s="42">
        <f>I97*1.05</f>
        <v>0.0008182870370370991</v>
      </c>
      <c r="K97" s="42">
        <f t="shared" si="65"/>
        <v>0.0008572530864198181</v>
      </c>
      <c r="L97" s="42">
        <f t="shared" si="66"/>
        <v>0.0009351851851852561</v>
      </c>
      <c r="M97" s="43">
        <f t="shared" si="67"/>
        <v>0.0009741512345679751</v>
      </c>
      <c r="N97" s="41">
        <f t="shared" si="68"/>
        <v>0.0011105324074074914</v>
      </c>
      <c r="O97" s="42">
        <f t="shared" si="69"/>
        <v>0.00116898148148157</v>
      </c>
      <c r="P97" s="42">
        <f t="shared" si="70"/>
        <v>0.0012274305555556486</v>
      </c>
      <c r="Q97" s="42">
        <f t="shared" si="71"/>
        <v>0.0012858796296297272</v>
      </c>
      <c r="R97" s="42">
        <f t="shared" si="72"/>
        <v>0.001402777777777884</v>
      </c>
      <c r="S97" s="43">
        <f t="shared" si="73"/>
        <v>0.0014612268518519626</v>
      </c>
      <c r="T97" s="41">
        <f t="shared" si="74"/>
        <v>0.001480709876543322</v>
      </c>
      <c r="U97" s="42">
        <f t="shared" si="75"/>
        <v>0.0015586419753087601</v>
      </c>
      <c r="V97" s="42">
        <f t="shared" si="76"/>
        <v>0.0016365740740741982</v>
      </c>
      <c r="W97" s="42">
        <f t="shared" si="77"/>
        <v>0.0017145061728396362</v>
      </c>
      <c r="X97" s="42">
        <f t="shared" si="78"/>
        <v>0.001792438271605074</v>
      </c>
      <c r="Y97" s="42">
        <f t="shared" si="79"/>
        <v>0.0018703703703705121</v>
      </c>
      <c r="Z97" s="43">
        <f t="shared" si="80"/>
        <v>0.0019483024691359502</v>
      </c>
      <c r="AA97" s="41">
        <f t="shared" si="81"/>
        <v>0.0019483024691359502</v>
      </c>
      <c r="AB97" s="42">
        <f t="shared" si="82"/>
        <v>0.0021431327160495455</v>
      </c>
      <c r="AC97" s="42">
        <f t="shared" si="83"/>
        <v>0.00233796296296314</v>
      </c>
      <c r="AD97" s="43">
        <f t="shared" si="84"/>
        <v>0.002435378086419938</v>
      </c>
      <c r="AE97" s="41">
        <f t="shared" si="85"/>
        <v>0.0031172839506175202</v>
      </c>
      <c r="AF97" s="42">
        <f t="shared" si="86"/>
        <v>0.0034290123456792725</v>
      </c>
      <c r="AG97" s="42">
        <f t="shared" si="98"/>
        <v>0.0037407407407410243</v>
      </c>
      <c r="AH97" s="43">
        <f t="shared" si="99"/>
        <v>0.0038966049382719004</v>
      </c>
      <c r="AI97" s="42">
        <f t="shared" si="100"/>
        <v>0.0038966049382719004</v>
      </c>
      <c r="AJ97" s="42">
        <f t="shared" si="87"/>
        <v>0.004286265432099091</v>
      </c>
      <c r="AK97" s="42">
        <f t="shared" si="101"/>
        <v>0.00467592592592628</v>
      </c>
      <c r="AL97" s="43">
        <f t="shared" si="102"/>
        <v>0.004870756172839876</v>
      </c>
      <c r="AM97" s="42">
        <f t="shared" si="103"/>
        <v>0.00467592592592628</v>
      </c>
      <c r="AN97" s="42">
        <f t="shared" si="88"/>
        <v>0.005143518518518909</v>
      </c>
      <c r="AO97" s="42">
        <f t="shared" si="104"/>
        <v>0.005611111111111536</v>
      </c>
      <c r="AP97" s="43">
        <f t="shared" si="105"/>
        <v>0.00584490740740785</v>
      </c>
      <c r="AQ97" s="42">
        <f t="shared" si="106"/>
        <v>0.00584490740740785</v>
      </c>
      <c r="AR97" s="42">
        <f t="shared" si="89"/>
        <v>0.006429398148148636</v>
      </c>
      <c r="AS97" s="42">
        <f t="shared" si="107"/>
        <v>0.007013888888889421</v>
      </c>
      <c r="AT97" s="43">
        <f t="shared" si="108"/>
        <v>0.007306134259259813</v>
      </c>
      <c r="AU97" s="42">
        <f t="shared" si="109"/>
        <v>0.007793209876543801</v>
      </c>
      <c r="AV97" s="42">
        <f t="shared" si="90"/>
        <v>0.008572530864198182</v>
      </c>
      <c r="AW97" s="42">
        <f t="shared" si="91"/>
        <v>0.008962191358025371</v>
      </c>
      <c r="AX97" s="42">
        <f t="shared" si="110"/>
        <v>0.00935185185185256</v>
      </c>
      <c r="AY97" s="43">
        <f t="shared" si="111"/>
        <v>0.009741512345679751</v>
      </c>
      <c r="AZ97" s="42">
        <f t="shared" si="112"/>
        <v>0.0116898148148157</v>
      </c>
      <c r="BA97" s="42">
        <f t="shared" si="92"/>
        <v>0.012858796296297272</v>
      </c>
      <c r="BB97" s="42">
        <f t="shared" si="113"/>
        <v>0.014027777777778841</v>
      </c>
      <c r="BC97" s="43">
        <f t="shared" si="114"/>
        <v>0.014612268518519626</v>
      </c>
      <c r="BD97" s="44">
        <f t="shared" si="57"/>
        <v>0.04286265432099091</v>
      </c>
      <c r="BE97" s="45">
        <f t="shared" si="58"/>
        <v>0.09455111882716767</v>
      </c>
      <c r="BF97" s="46">
        <f t="shared" si="60"/>
        <v>0.00467592592592628</v>
      </c>
      <c r="BG97" s="47">
        <f t="shared" si="61"/>
        <v>0.19730069444445938</v>
      </c>
    </row>
    <row r="98" spans="1:59" ht="15.75">
      <c r="A98" s="48">
        <v>0.0117476851851861</v>
      </c>
      <c r="B98" s="49">
        <v>3000</v>
      </c>
      <c r="C98" s="50">
        <f t="shared" si="93"/>
        <v>0</v>
      </c>
      <c r="D98" s="50">
        <f t="shared" si="94"/>
        <v>16</v>
      </c>
      <c r="E98" s="50">
        <f t="shared" si="95"/>
        <v>55</v>
      </c>
      <c r="F98" s="50">
        <f t="shared" si="96"/>
        <v>1015</v>
      </c>
      <c r="G98" s="51">
        <f t="shared" si="97"/>
        <v>10.64039408866995</v>
      </c>
      <c r="H98" s="52">
        <f t="shared" si="62"/>
        <v>0.0007440200617284529</v>
      </c>
      <c r="I98" s="53">
        <f t="shared" si="63"/>
        <v>0.0007831790123457399</v>
      </c>
      <c r="J98" s="53">
        <f t="shared" si="64"/>
        <v>0.0008223379629630269</v>
      </c>
      <c r="K98" s="53">
        <f t="shared" si="65"/>
        <v>0.000861496913580314</v>
      </c>
      <c r="L98" s="53">
        <f t="shared" si="66"/>
        <v>0.0009398148148148878</v>
      </c>
      <c r="M98" s="54">
        <f t="shared" si="67"/>
        <v>0.0009789737654321748</v>
      </c>
      <c r="N98" s="52">
        <f t="shared" si="68"/>
        <v>0.0011160300925926792</v>
      </c>
      <c r="O98" s="53">
        <f t="shared" si="69"/>
        <v>0.0011747685185186099</v>
      </c>
      <c r="P98" s="53">
        <f t="shared" si="70"/>
        <v>0.0012335069444445405</v>
      </c>
      <c r="Q98" s="53">
        <f t="shared" si="71"/>
        <v>0.0012922453703704709</v>
      </c>
      <c r="R98" s="53">
        <f t="shared" si="72"/>
        <v>0.0014097222222223319</v>
      </c>
      <c r="S98" s="54">
        <f t="shared" si="73"/>
        <v>0.0014684606481482623</v>
      </c>
      <c r="T98" s="52">
        <f t="shared" si="74"/>
        <v>0.0014880401234569059</v>
      </c>
      <c r="U98" s="53">
        <f t="shared" si="75"/>
        <v>0.0015663580246914799</v>
      </c>
      <c r="V98" s="53">
        <f t="shared" si="76"/>
        <v>0.0016446759259260539</v>
      </c>
      <c r="W98" s="53">
        <f t="shared" si="77"/>
        <v>0.001722993827160628</v>
      </c>
      <c r="X98" s="53">
        <f t="shared" si="78"/>
        <v>0.0018013117283952017</v>
      </c>
      <c r="Y98" s="53">
        <f t="shared" si="79"/>
        <v>0.0018796296296297757</v>
      </c>
      <c r="Z98" s="54">
        <f t="shared" si="80"/>
        <v>0.0019579475308643497</v>
      </c>
      <c r="AA98" s="52">
        <f t="shared" si="81"/>
        <v>0.0019579475308643497</v>
      </c>
      <c r="AB98" s="53">
        <f t="shared" si="82"/>
        <v>0.002153742283950785</v>
      </c>
      <c r="AC98" s="53">
        <f t="shared" si="83"/>
        <v>0.0023495370370372197</v>
      </c>
      <c r="AD98" s="54">
        <f t="shared" si="84"/>
        <v>0.0024474344135804373</v>
      </c>
      <c r="AE98" s="52">
        <f t="shared" si="85"/>
        <v>0.0031327160493829598</v>
      </c>
      <c r="AF98" s="53">
        <f t="shared" si="86"/>
        <v>0.003445987654321256</v>
      </c>
      <c r="AG98" s="53">
        <f t="shared" si="98"/>
        <v>0.0037592592592595514</v>
      </c>
      <c r="AH98" s="54">
        <f t="shared" si="99"/>
        <v>0.003915895061728699</v>
      </c>
      <c r="AI98" s="53">
        <f t="shared" si="100"/>
        <v>0.0039158950617287</v>
      </c>
      <c r="AJ98" s="53">
        <f t="shared" si="87"/>
        <v>0.004307484567901571</v>
      </c>
      <c r="AK98" s="53">
        <f t="shared" si="101"/>
        <v>0.00469907407407444</v>
      </c>
      <c r="AL98" s="54">
        <f t="shared" si="102"/>
        <v>0.0048948688271608755</v>
      </c>
      <c r="AM98" s="53">
        <f t="shared" si="103"/>
        <v>0.004699074074074439</v>
      </c>
      <c r="AN98" s="53">
        <f t="shared" si="88"/>
        <v>0.0051689814814818835</v>
      </c>
      <c r="AO98" s="53">
        <f t="shared" si="104"/>
        <v>0.0056388888888893275</v>
      </c>
      <c r="AP98" s="54">
        <f t="shared" si="105"/>
        <v>0.005873842592593049</v>
      </c>
      <c r="AQ98" s="53">
        <f t="shared" si="106"/>
        <v>0.00587384259259305</v>
      </c>
      <c r="AR98" s="53">
        <f t="shared" si="89"/>
        <v>0.006461226851852356</v>
      </c>
      <c r="AS98" s="53">
        <f t="shared" si="107"/>
        <v>0.00704861111111166</v>
      </c>
      <c r="AT98" s="54">
        <f t="shared" si="108"/>
        <v>0.007342303240741312</v>
      </c>
      <c r="AU98" s="53">
        <f t="shared" si="109"/>
        <v>0.0078317901234574</v>
      </c>
      <c r="AV98" s="53">
        <f t="shared" si="90"/>
        <v>0.008614969135803141</v>
      </c>
      <c r="AW98" s="53">
        <f t="shared" si="91"/>
        <v>0.00900655864197601</v>
      </c>
      <c r="AX98" s="53">
        <f t="shared" si="110"/>
        <v>0.00939814814814888</v>
      </c>
      <c r="AY98" s="54">
        <f t="shared" si="111"/>
        <v>0.009789737654321751</v>
      </c>
      <c r="AZ98" s="53">
        <f t="shared" si="112"/>
        <v>0.0117476851851861</v>
      </c>
      <c r="BA98" s="53">
        <f t="shared" si="92"/>
        <v>0.012922453703704711</v>
      </c>
      <c r="BB98" s="53">
        <f t="shared" si="113"/>
        <v>0.01409722222222332</v>
      </c>
      <c r="BC98" s="54">
        <f t="shared" si="114"/>
        <v>0.014684606481482624</v>
      </c>
      <c r="BD98" s="55">
        <f t="shared" si="57"/>
        <v>0.043074845679015705</v>
      </c>
      <c r="BE98" s="56">
        <f t="shared" si="58"/>
        <v>0.09501919367284692</v>
      </c>
      <c r="BF98" s="57">
        <f t="shared" si="60"/>
        <v>0.00469907407407444</v>
      </c>
      <c r="BG98" s="58">
        <f t="shared" si="61"/>
        <v>0.198277430555571</v>
      </c>
    </row>
    <row r="99" spans="1:59" ht="15.75">
      <c r="A99" s="25">
        <v>0.0118055555555565</v>
      </c>
      <c r="B99" s="26">
        <v>3000</v>
      </c>
      <c r="C99" s="27">
        <f t="shared" si="93"/>
        <v>0</v>
      </c>
      <c r="D99" s="27">
        <f t="shared" si="94"/>
        <v>17</v>
      </c>
      <c r="E99" s="27">
        <f t="shared" si="95"/>
        <v>0</v>
      </c>
      <c r="F99" s="27">
        <f t="shared" si="96"/>
        <v>1020</v>
      </c>
      <c r="G99" s="28">
        <f t="shared" si="97"/>
        <v>10.588235294117649</v>
      </c>
      <c r="H99" s="29">
        <f t="shared" si="62"/>
        <v>0.000747685185185245</v>
      </c>
      <c r="I99" s="30">
        <f t="shared" si="63"/>
        <v>0.0007870370370371</v>
      </c>
      <c r="J99" s="30">
        <f t="shared" si="64"/>
        <v>0.0008263888888889551</v>
      </c>
      <c r="K99" s="30">
        <f t="shared" si="65"/>
        <v>0.0008657407407408101</v>
      </c>
      <c r="L99" s="30">
        <f t="shared" si="66"/>
        <v>0.00094444444444452</v>
      </c>
      <c r="M99" s="31">
        <f t="shared" si="67"/>
        <v>0.0009837962962963751</v>
      </c>
      <c r="N99" s="29">
        <f t="shared" si="68"/>
        <v>0.0011215277777778675</v>
      </c>
      <c r="O99" s="30">
        <f t="shared" si="69"/>
        <v>0.0011805555555556501</v>
      </c>
      <c r="P99" s="30">
        <f t="shared" si="70"/>
        <v>0.0012395833333334327</v>
      </c>
      <c r="Q99" s="30">
        <f t="shared" si="71"/>
        <v>0.0012986111111112151</v>
      </c>
      <c r="R99" s="30">
        <f t="shared" si="72"/>
        <v>0.0014166666666667802</v>
      </c>
      <c r="S99" s="31">
        <f t="shared" si="73"/>
        <v>0.0014756944444445626</v>
      </c>
      <c r="T99" s="29">
        <f t="shared" si="74"/>
        <v>0.00149537037037049</v>
      </c>
      <c r="U99" s="30">
        <f t="shared" si="75"/>
        <v>0.0015740740740742</v>
      </c>
      <c r="V99" s="30">
        <f t="shared" si="76"/>
        <v>0.0016527777777779102</v>
      </c>
      <c r="W99" s="30">
        <f t="shared" si="77"/>
        <v>0.0017314814814816202</v>
      </c>
      <c r="X99" s="30">
        <f t="shared" si="78"/>
        <v>0.00181018518518533</v>
      </c>
      <c r="Y99" s="30">
        <f t="shared" si="79"/>
        <v>0.00188888888888904</v>
      </c>
      <c r="Z99" s="31">
        <f t="shared" si="80"/>
        <v>0.0019675925925927503</v>
      </c>
      <c r="AA99" s="29">
        <f t="shared" si="81"/>
        <v>0.0019675925925927503</v>
      </c>
      <c r="AB99" s="30">
        <f t="shared" si="82"/>
        <v>0.0021643518518520257</v>
      </c>
      <c r="AC99" s="30">
        <f t="shared" si="83"/>
        <v>0.0023611111111113002</v>
      </c>
      <c r="AD99" s="31">
        <f t="shared" si="84"/>
        <v>0.0024594907407409377</v>
      </c>
      <c r="AE99" s="29">
        <f t="shared" si="85"/>
        <v>0.0031481481481484</v>
      </c>
      <c r="AF99" s="30">
        <f t="shared" si="86"/>
        <v>0.0034629629629632404</v>
      </c>
      <c r="AG99" s="30">
        <f t="shared" si="98"/>
        <v>0.00377777777777808</v>
      </c>
      <c r="AH99" s="31">
        <f t="shared" si="99"/>
        <v>0.0039351851851855005</v>
      </c>
      <c r="AI99" s="30">
        <f t="shared" si="100"/>
        <v>0.0039351851851855005</v>
      </c>
      <c r="AJ99" s="30">
        <f t="shared" si="87"/>
        <v>0.004328703703704051</v>
      </c>
      <c r="AK99" s="30">
        <f t="shared" si="101"/>
        <v>0.0047222222222226004</v>
      </c>
      <c r="AL99" s="31">
        <f t="shared" si="102"/>
        <v>0.004918981481481875</v>
      </c>
      <c r="AM99" s="30">
        <f t="shared" si="103"/>
        <v>0.0047222222222226004</v>
      </c>
      <c r="AN99" s="30">
        <f t="shared" si="88"/>
        <v>0.005194444444444861</v>
      </c>
      <c r="AO99" s="30">
        <f t="shared" si="104"/>
        <v>0.005666666666667121</v>
      </c>
      <c r="AP99" s="31">
        <f t="shared" si="105"/>
        <v>0.00590277777777825</v>
      </c>
      <c r="AQ99" s="30">
        <f t="shared" si="106"/>
        <v>0.00590277777777825</v>
      </c>
      <c r="AR99" s="30">
        <f t="shared" si="89"/>
        <v>0.006493055555556076</v>
      </c>
      <c r="AS99" s="30">
        <f t="shared" si="107"/>
        <v>0.0070833333333339</v>
      </c>
      <c r="AT99" s="31">
        <f t="shared" si="108"/>
        <v>0.007378472222222813</v>
      </c>
      <c r="AU99" s="30">
        <f t="shared" si="109"/>
        <v>0.007870370370371001</v>
      </c>
      <c r="AV99" s="30">
        <f t="shared" si="90"/>
        <v>0.008657407407408103</v>
      </c>
      <c r="AW99" s="30">
        <f t="shared" si="91"/>
        <v>0.009050925925926651</v>
      </c>
      <c r="AX99" s="30">
        <f t="shared" si="110"/>
        <v>0.009444444444445201</v>
      </c>
      <c r="AY99" s="31">
        <f t="shared" si="111"/>
        <v>0.00983796296296375</v>
      </c>
      <c r="AZ99" s="30">
        <f t="shared" si="112"/>
        <v>0.0118055555555565</v>
      </c>
      <c r="BA99" s="30">
        <f t="shared" si="92"/>
        <v>0.012986111111112152</v>
      </c>
      <c r="BB99" s="30">
        <f t="shared" si="113"/>
        <v>0.0141666666666678</v>
      </c>
      <c r="BC99" s="31">
        <f t="shared" si="114"/>
        <v>0.014756944444445625</v>
      </c>
      <c r="BD99" s="59">
        <f t="shared" si="57"/>
        <v>0.04328703703704051</v>
      </c>
      <c r="BE99" s="60">
        <f t="shared" si="58"/>
        <v>0.09548726851852618</v>
      </c>
      <c r="BF99" s="61">
        <f t="shared" si="60"/>
        <v>0.0047222222222226004</v>
      </c>
      <c r="BG99" s="62">
        <f t="shared" si="61"/>
        <v>0.19925416666668264</v>
      </c>
    </row>
    <row r="100" spans="1:59" ht="15.75">
      <c r="A100" s="37">
        <v>0.0118634259259269</v>
      </c>
      <c r="B100" s="38">
        <v>3000</v>
      </c>
      <c r="C100" s="39">
        <f t="shared" si="93"/>
        <v>0</v>
      </c>
      <c r="D100" s="39">
        <f t="shared" si="94"/>
        <v>17</v>
      </c>
      <c r="E100" s="39">
        <f t="shared" si="95"/>
        <v>5</v>
      </c>
      <c r="F100" s="39">
        <f t="shared" si="96"/>
        <v>1025</v>
      </c>
      <c r="G100" s="40">
        <f t="shared" si="97"/>
        <v>10.536585365853659</v>
      </c>
      <c r="H100" s="41">
        <f t="shared" si="62"/>
        <v>0.000751350308642037</v>
      </c>
      <c r="I100" s="42">
        <f t="shared" si="63"/>
        <v>0.00079089506172846</v>
      </c>
      <c r="J100" s="42">
        <f>I100*1.05</f>
        <v>0.0008304398148148831</v>
      </c>
      <c r="K100" s="42">
        <f t="shared" si="65"/>
        <v>0.0008699845679013061</v>
      </c>
      <c r="L100" s="42">
        <f t="shared" si="66"/>
        <v>0.000949074074074152</v>
      </c>
      <c r="M100" s="43">
        <f t="shared" si="67"/>
        <v>0.000988618827160575</v>
      </c>
      <c r="N100" s="41">
        <f t="shared" si="68"/>
        <v>0.0011270254629630555</v>
      </c>
      <c r="O100" s="42">
        <f t="shared" si="69"/>
        <v>0.0011863425925926901</v>
      </c>
      <c r="P100" s="42">
        <f t="shared" si="70"/>
        <v>0.0012456597222223248</v>
      </c>
      <c r="Q100" s="42">
        <f t="shared" si="71"/>
        <v>0.0013049768518519592</v>
      </c>
      <c r="R100" s="42">
        <f t="shared" si="72"/>
        <v>0.001423611111111228</v>
      </c>
      <c r="S100" s="43">
        <f t="shared" si="73"/>
        <v>0.0014829282407408627</v>
      </c>
      <c r="T100" s="41">
        <f t="shared" si="74"/>
        <v>0.001502700617284074</v>
      </c>
      <c r="U100" s="42">
        <f t="shared" si="75"/>
        <v>0.00158179012345692</v>
      </c>
      <c r="V100" s="42">
        <f t="shared" si="76"/>
        <v>0.0016608796296297662</v>
      </c>
      <c r="W100" s="42">
        <f t="shared" si="77"/>
        <v>0.0017399691358026123</v>
      </c>
      <c r="X100" s="42">
        <f t="shared" si="78"/>
        <v>0.001819058641975458</v>
      </c>
      <c r="Y100" s="42">
        <f t="shared" si="79"/>
        <v>0.001898148148148304</v>
      </c>
      <c r="Z100" s="43">
        <f t="shared" si="80"/>
        <v>0.00197723765432115</v>
      </c>
      <c r="AA100" s="41">
        <f t="shared" si="81"/>
        <v>0.00197723765432115</v>
      </c>
      <c r="AB100" s="42">
        <f t="shared" si="82"/>
        <v>0.002174961419753265</v>
      </c>
      <c r="AC100" s="42">
        <f t="shared" si="83"/>
        <v>0.00237268518518538</v>
      </c>
      <c r="AD100" s="43">
        <f t="shared" si="84"/>
        <v>0.0024715470679014372</v>
      </c>
      <c r="AE100" s="41">
        <f t="shared" si="85"/>
        <v>0.00316358024691384</v>
      </c>
      <c r="AF100" s="42">
        <f t="shared" si="86"/>
        <v>0.0034799382716052246</v>
      </c>
      <c r="AG100" s="42">
        <f t="shared" si="98"/>
        <v>0.003796296296296608</v>
      </c>
      <c r="AH100" s="43">
        <f t="shared" si="99"/>
        <v>0.0039544753086423</v>
      </c>
      <c r="AI100" s="42">
        <f t="shared" si="100"/>
        <v>0.0039544753086423</v>
      </c>
      <c r="AJ100" s="42">
        <f t="shared" si="87"/>
        <v>0.00434992283950653</v>
      </c>
      <c r="AK100" s="42">
        <f t="shared" si="101"/>
        <v>0.00474537037037076</v>
      </c>
      <c r="AL100" s="43">
        <f t="shared" si="102"/>
        <v>0.0049430941358028745</v>
      </c>
      <c r="AM100" s="42">
        <f t="shared" si="103"/>
        <v>0.004745370370370761</v>
      </c>
      <c r="AN100" s="42">
        <f t="shared" si="88"/>
        <v>0.005219907407407837</v>
      </c>
      <c r="AO100" s="42">
        <f t="shared" si="104"/>
        <v>0.005694444444444912</v>
      </c>
      <c r="AP100" s="43">
        <f t="shared" si="105"/>
        <v>0.005931712962963451</v>
      </c>
      <c r="AQ100" s="42">
        <f t="shared" si="106"/>
        <v>0.00593171296296345</v>
      </c>
      <c r="AR100" s="42">
        <f t="shared" si="89"/>
        <v>0.006524884259259796</v>
      </c>
      <c r="AS100" s="42">
        <f t="shared" si="107"/>
        <v>0.007118055555556139</v>
      </c>
      <c r="AT100" s="43">
        <f t="shared" si="108"/>
        <v>0.0074146412037043126</v>
      </c>
      <c r="AU100" s="42">
        <f t="shared" si="109"/>
        <v>0.0079089506172846</v>
      </c>
      <c r="AV100" s="42">
        <f t="shared" si="90"/>
        <v>0.00869984567901306</v>
      </c>
      <c r="AW100" s="42">
        <f t="shared" si="91"/>
        <v>0.009095293209877288</v>
      </c>
      <c r="AX100" s="42">
        <f t="shared" si="110"/>
        <v>0.00949074074074152</v>
      </c>
      <c r="AY100" s="43">
        <f t="shared" si="111"/>
        <v>0.009886188271605749</v>
      </c>
      <c r="AZ100" s="42">
        <f t="shared" si="112"/>
        <v>0.0118634259259269</v>
      </c>
      <c r="BA100" s="42">
        <f t="shared" si="92"/>
        <v>0.013049768518519592</v>
      </c>
      <c r="BB100" s="42">
        <f t="shared" si="113"/>
        <v>0.014236111111112278</v>
      </c>
      <c r="BC100" s="43">
        <f t="shared" si="114"/>
        <v>0.014829282407408625</v>
      </c>
      <c r="BD100" s="44">
        <f t="shared" si="57"/>
        <v>0.0434992283950653</v>
      </c>
      <c r="BE100" s="45">
        <f t="shared" si="58"/>
        <v>0.0959553433642054</v>
      </c>
      <c r="BF100" s="46">
        <f t="shared" si="60"/>
        <v>0.00474537037037076</v>
      </c>
      <c r="BG100" s="47">
        <f t="shared" si="61"/>
        <v>0.2002309027777942</v>
      </c>
    </row>
    <row r="101" spans="1:59" ht="15.75">
      <c r="A101" s="48">
        <v>0.0119212962962973</v>
      </c>
      <c r="B101" s="49">
        <v>3000</v>
      </c>
      <c r="C101" s="50">
        <f t="shared" si="93"/>
        <v>0</v>
      </c>
      <c r="D101" s="50">
        <f t="shared" si="94"/>
        <v>17</v>
      </c>
      <c r="E101" s="50">
        <f t="shared" si="95"/>
        <v>10</v>
      </c>
      <c r="F101" s="50">
        <f t="shared" si="96"/>
        <v>1030</v>
      </c>
      <c r="G101" s="51">
        <f t="shared" si="97"/>
        <v>10.485436893203884</v>
      </c>
      <c r="H101" s="52">
        <f t="shared" si="62"/>
        <v>0.000755015432098829</v>
      </c>
      <c r="I101" s="53">
        <f t="shared" si="63"/>
        <v>0.00079475308641982</v>
      </c>
      <c r="J101" s="53">
        <f t="shared" si="64"/>
        <v>0.000834490740740811</v>
      </c>
      <c r="K101" s="53">
        <f t="shared" si="65"/>
        <v>0.0008742283950618021</v>
      </c>
      <c r="L101" s="53">
        <f t="shared" si="66"/>
        <v>0.000953703703703784</v>
      </c>
      <c r="M101" s="54">
        <f t="shared" si="67"/>
        <v>0.000993441358024775</v>
      </c>
      <c r="N101" s="52">
        <f t="shared" si="68"/>
        <v>0.0011325231481482433</v>
      </c>
      <c r="O101" s="53">
        <f t="shared" si="69"/>
        <v>0.00119212962962973</v>
      </c>
      <c r="P101" s="53">
        <f t="shared" si="70"/>
        <v>0.0012517361111112166</v>
      </c>
      <c r="Q101" s="53">
        <f t="shared" si="71"/>
        <v>0.001311342592592703</v>
      </c>
      <c r="R101" s="53">
        <f t="shared" si="72"/>
        <v>0.001430555555555676</v>
      </c>
      <c r="S101" s="54">
        <f t="shared" si="73"/>
        <v>0.0014901620370371626</v>
      </c>
      <c r="T101" s="52">
        <f t="shared" si="74"/>
        <v>0.001510030864197658</v>
      </c>
      <c r="U101" s="53">
        <f t="shared" si="75"/>
        <v>0.00158950617283964</v>
      </c>
      <c r="V101" s="53">
        <f t="shared" si="76"/>
        <v>0.001668981481481622</v>
      </c>
      <c r="W101" s="53">
        <f t="shared" si="77"/>
        <v>0.0017484567901236041</v>
      </c>
      <c r="X101" s="53">
        <f t="shared" si="78"/>
        <v>0.001827932098765586</v>
      </c>
      <c r="Y101" s="53">
        <f t="shared" si="79"/>
        <v>0.001907407407407568</v>
      </c>
      <c r="Z101" s="54">
        <f t="shared" si="80"/>
        <v>0.00198688271604955</v>
      </c>
      <c r="AA101" s="52">
        <f t="shared" si="81"/>
        <v>0.00198688271604955</v>
      </c>
      <c r="AB101" s="53">
        <f t="shared" si="82"/>
        <v>0.0021855709876545054</v>
      </c>
      <c r="AC101" s="53">
        <f t="shared" si="83"/>
        <v>0.00238425925925946</v>
      </c>
      <c r="AD101" s="54">
        <f t="shared" si="84"/>
        <v>0.0024836033950619376</v>
      </c>
      <c r="AE101" s="52">
        <f t="shared" si="85"/>
        <v>0.00317901234567928</v>
      </c>
      <c r="AF101" s="53">
        <f t="shared" si="86"/>
        <v>0.0034969135802472083</v>
      </c>
      <c r="AG101" s="53">
        <f t="shared" si="98"/>
        <v>0.003814814814815136</v>
      </c>
      <c r="AH101" s="54">
        <f t="shared" si="99"/>
        <v>0.0039737654320991</v>
      </c>
      <c r="AI101" s="53">
        <f t="shared" si="100"/>
        <v>0.0039737654320991</v>
      </c>
      <c r="AJ101" s="53">
        <f t="shared" si="87"/>
        <v>0.004371141975309011</v>
      </c>
      <c r="AK101" s="53">
        <f t="shared" si="101"/>
        <v>0.00476851851851892</v>
      </c>
      <c r="AL101" s="54">
        <f t="shared" si="102"/>
        <v>0.004967206790123875</v>
      </c>
      <c r="AM101" s="53">
        <f t="shared" si="103"/>
        <v>0.00476851851851892</v>
      </c>
      <c r="AN101" s="53">
        <f t="shared" si="88"/>
        <v>0.005245370370370812</v>
      </c>
      <c r="AO101" s="53">
        <f t="shared" si="104"/>
        <v>0.005722222222222704</v>
      </c>
      <c r="AP101" s="54">
        <f t="shared" si="105"/>
        <v>0.00596064814814865</v>
      </c>
      <c r="AQ101" s="53">
        <f t="shared" si="106"/>
        <v>0.00596064814814865</v>
      </c>
      <c r="AR101" s="53">
        <f t="shared" si="89"/>
        <v>0.0065567129629635155</v>
      </c>
      <c r="AS101" s="53">
        <f t="shared" si="107"/>
        <v>0.00715277777777838</v>
      </c>
      <c r="AT101" s="54">
        <f t="shared" si="108"/>
        <v>0.007450810185185813</v>
      </c>
      <c r="AU101" s="53">
        <f t="shared" si="109"/>
        <v>0.0079475308641982</v>
      </c>
      <c r="AV101" s="53">
        <f t="shared" si="90"/>
        <v>0.008742283950618022</v>
      </c>
      <c r="AW101" s="53">
        <f t="shared" si="91"/>
        <v>0.009139660493827929</v>
      </c>
      <c r="AX101" s="53">
        <f t="shared" si="110"/>
        <v>0.00953703703703784</v>
      </c>
      <c r="AY101" s="54">
        <f t="shared" si="111"/>
        <v>0.00993441358024775</v>
      </c>
      <c r="AZ101" s="53">
        <f t="shared" si="112"/>
        <v>0.0119212962962973</v>
      </c>
      <c r="BA101" s="53">
        <f t="shared" si="92"/>
        <v>0.013113425925927031</v>
      </c>
      <c r="BB101" s="53">
        <f t="shared" si="113"/>
        <v>0.01430555555555676</v>
      </c>
      <c r="BC101" s="54">
        <f t="shared" si="114"/>
        <v>0.014901620370371627</v>
      </c>
      <c r="BD101" s="55">
        <f t="shared" si="57"/>
        <v>0.043711419753090106</v>
      </c>
      <c r="BE101" s="56">
        <f t="shared" si="58"/>
        <v>0.09642341820988466</v>
      </c>
      <c r="BF101" s="57">
        <f t="shared" si="60"/>
        <v>0.00476851851851892</v>
      </c>
      <c r="BG101" s="58">
        <f t="shared" si="61"/>
        <v>0.20120763888890583</v>
      </c>
    </row>
    <row r="102" spans="1:59" ht="15.75">
      <c r="A102" s="25">
        <v>0.0119791666666677</v>
      </c>
      <c r="B102" s="26">
        <v>3000</v>
      </c>
      <c r="C102" s="27">
        <f t="shared" si="93"/>
        <v>0</v>
      </c>
      <c r="D102" s="27">
        <f t="shared" si="94"/>
        <v>17</v>
      </c>
      <c r="E102" s="27">
        <f t="shared" si="95"/>
        <v>15</v>
      </c>
      <c r="F102" s="27">
        <f t="shared" si="96"/>
        <v>1035</v>
      </c>
      <c r="G102" s="28">
        <f t="shared" si="97"/>
        <v>10.434782608695652</v>
      </c>
      <c r="H102" s="29">
        <f t="shared" si="62"/>
        <v>0.000758680555555621</v>
      </c>
      <c r="I102" s="30">
        <f t="shared" si="63"/>
        <v>0.00079861111111118</v>
      </c>
      <c r="J102" s="30">
        <f t="shared" si="64"/>
        <v>0.000838541666666739</v>
      </c>
      <c r="K102" s="30">
        <f t="shared" si="65"/>
        <v>0.0008784722222222981</v>
      </c>
      <c r="L102" s="30">
        <f t="shared" si="66"/>
        <v>0.000958333333333416</v>
      </c>
      <c r="M102" s="31">
        <f t="shared" si="67"/>
        <v>0.0009982638888889751</v>
      </c>
      <c r="N102" s="29">
        <f t="shared" si="68"/>
        <v>0.0011380208333334316</v>
      </c>
      <c r="O102" s="30">
        <f t="shared" si="69"/>
        <v>0.00119791666666677</v>
      </c>
      <c r="P102" s="30">
        <f t="shared" si="70"/>
        <v>0.0012578125000001085</v>
      </c>
      <c r="Q102" s="30">
        <f t="shared" si="71"/>
        <v>0.0013177083333334471</v>
      </c>
      <c r="R102" s="30">
        <f t="shared" si="72"/>
        <v>0.001437500000000124</v>
      </c>
      <c r="S102" s="31">
        <f t="shared" si="73"/>
        <v>0.0014973958333334625</v>
      </c>
      <c r="T102" s="29">
        <f t="shared" si="74"/>
        <v>0.001517361111111242</v>
      </c>
      <c r="U102" s="30">
        <f t="shared" si="75"/>
        <v>0.00159722222222236</v>
      </c>
      <c r="V102" s="30">
        <f t="shared" si="76"/>
        <v>0.001677083333333478</v>
      </c>
      <c r="W102" s="30">
        <f t="shared" si="77"/>
        <v>0.0017569444444445962</v>
      </c>
      <c r="X102" s="30">
        <f t="shared" si="78"/>
        <v>0.0018368055555557138</v>
      </c>
      <c r="Y102" s="30">
        <f t="shared" si="79"/>
        <v>0.001916666666666832</v>
      </c>
      <c r="Z102" s="31">
        <f t="shared" si="80"/>
        <v>0.0019965277777779502</v>
      </c>
      <c r="AA102" s="29">
        <f t="shared" si="81"/>
        <v>0.0019965277777779502</v>
      </c>
      <c r="AB102" s="30">
        <f t="shared" si="82"/>
        <v>0.0021961805555557453</v>
      </c>
      <c r="AC102" s="30">
        <f t="shared" si="83"/>
        <v>0.00239583333333354</v>
      </c>
      <c r="AD102" s="31">
        <f t="shared" si="84"/>
        <v>0.002495659722222438</v>
      </c>
      <c r="AE102" s="29">
        <f t="shared" si="85"/>
        <v>0.00319444444444472</v>
      </c>
      <c r="AF102" s="30">
        <f t="shared" si="86"/>
        <v>0.0035138888888891925</v>
      </c>
      <c r="AG102" s="30">
        <f t="shared" si="98"/>
        <v>0.003833333333333664</v>
      </c>
      <c r="AH102" s="31">
        <f t="shared" si="99"/>
        <v>0.0039930555555559005</v>
      </c>
      <c r="AI102" s="30">
        <f t="shared" si="100"/>
        <v>0.0039930555555559</v>
      </c>
      <c r="AJ102" s="30">
        <f t="shared" si="87"/>
        <v>0.00439236111111149</v>
      </c>
      <c r="AK102" s="30">
        <f t="shared" si="101"/>
        <v>0.004791666666667079</v>
      </c>
      <c r="AL102" s="31">
        <f t="shared" si="102"/>
        <v>0.004991319444444874</v>
      </c>
      <c r="AM102" s="30">
        <f t="shared" si="103"/>
        <v>0.00479166666666708</v>
      </c>
      <c r="AN102" s="30">
        <f t="shared" si="88"/>
        <v>0.0052708333333337885</v>
      </c>
      <c r="AO102" s="30">
        <f t="shared" si="104"/>
        <v>0.005750000000000496</v>
      </c>
      <c r="AP102" s="31">
        <f t="shared" si="105"/>
        <v>0.00598958333333385</v>
      </c>
      <c r="AQ102" s="30">
        <f t="shared" si="106"/>
        <v>0.00598958333333385</v>
      </c>
      <c r="AR102" s="30">
        <f t="shared" si="89"/>
        <v>0.006588541666667235</v>
      </c>
      <c r="AS102" s="30">
        <f t="shared" si="107"/>
        <v>0.00718750000000062</v>
      </c>
      <c r="AT102" s="31">
        <f t="shared" si="108"/>
        <v>0.007486979166667312</v>
      </c>
      <c r="AU102" s="30">
        <f t="shared" si="109"/>
        <v>0.0079861111111118</v>
      </c>
      <c r="AV102" s="30">
        <f t="shared" si="90"/>
        <v>0.00878472222222298</v>
      </c>
      <c r="AW102" s="30">
        <f t="shared" si="91"/>
        <v>0.009184027777778568</v>
      </c>
      <c r="AX102" s="30">
        <f t="shared" si="110"/>
        <v>0.009583333333334158</v>
      </c>
      <c r="AY102" s="31">
        <f t="shared" si="111"/>
        <v>0.009982638888889749</v>
      </c>
      <c r="AZ102" s="30">
        <f t="shared" si="112"/>
        <v>0.0119791666666677</v>
      </c>
      <c r="BA102" s="30">
        <f t="shared" si="92"/>
        <v>0.01317708333333447</v>
      </c>
      <c r="BB102" s="30">
        <f t="shared" si="113"/>
        <v>0.01437500000000124</v>
      </c>
      <c r="BC102" s="31">
        <f t="shared" si="114"/>
        <v>0.014973958333334625</v>
      </c>
      <c r="BD102" s="59">
        <f t="shared" si="57"/>
        <v>0.043923611111114896</v>
      </c>
      <c r="BE102" s="60">
        <f t="shared" si="58"/>
        <v>0.0968914930555639</v>
      </c>
      <c r="BF102" s="61">
        <f t="shared" si="60"/>
        <v>0.004791666666667079</v>
      </c>
      <c r="BG102" s="62">
        <f t="shared" si="61"/>
        <v>0.2021843750000174</v>
      </c>
    </row>
    <row r="103" spans="1:59" ht="15.75">
      <c r="A103" s="37">
        <v>0.0120370370370381</v>
      </c>
      <c r="B103" s="38">
        <v>3000</v>
      </c>
      <c r="C103" s="39">
        <f t="shared" si="93"/>
        <v>0</v>
      </c>
      <c r="D103" s="39">
        <f t="shared" si="94"/>
        <v>17</v>
      </c>
      <c r="E103" s="39">
        <f t="shared" si="95"/>
        <v>20</v>
      </c>
      <c r="F103" s="39">
        <f t="shared" si="96"/>
        <v>1040</v>
      </c>
      <c r="G103" s="40">
        <f t="shared" si="97"/>
        <v>10.384615384615385</v>
      </c>
      <c r="H103" s="41">
        <f t="shared" si="62"/>
        <v>0.0007623456790124129</v>
      </c>
      <c r="I103" s="42">
        <f t="shared" si="63"/>
        <v>0.00080246913580254</v>
      </c>
      <c r="J103" s="42">
        <f>I103*1.05</f>
        <v>0.0008425925925926671</v>
      </c>
      <c r="K103" s="42">
        <f t="shared" si="65"/>
        <v>0.000882716049382794</v>
      </c>
      <c r="L103" s="42">
        <f t="shared" si="66"/>
        <v>0.000962962962963048</v>
      </c>
      <c r="M103" s="43">
        <f t="shared" si="67"/>
        <v>0.001003086419753175</v>
      </c>
      <c r="N103" s="41">
        <f t="shared" si="68"/>
        <v>0.0011435185185186196</v>
      </c>
      <c r="O103" s="42">
        <f t="shared" si="69"/>
        <v>0.00120370370370381</v>
      </c>
      <c r="P103" s="42">
        <f t="shared" si="70"/>
        <v>0.0012638888888890005</v>
      </c>
      <c r="Q103" s="42">
        <f t="shared" si="71"/>
        <v>0.0013240740740741912</v>
      </c>
      <c r="R103" s="42">
        <f t="shared" si="72"/>
        <v>0.001444444444444572</v>
      </c>
      <c r="S103" s="43">
        <f t="shared" si="73"/>
        <v>0.0015046296296297626</v>
      </c>
      <c r="T103" s="41">
        <f t="shared" si="74"/>
        <v>0.0015246913580248258</v>
      </c>
      <c r="U103" s="42">
        <f t="shared" si="75"/>
        <v>0.00160493827160508</v>
      </c>
      <c r="V103" s="42">
        <f t="shared" si="76"/>
        <v>0.0016851851851853341</v>
      </c>
      <c r="W103" s="42">
        <f t="shared" si="77"/>
        <v>0.001765432098765588</v>
      </c>
      <c r="X103" s="42">
        <f t="shared" si="78"/>
        <v>0.0018456790123458418</v>
      </c>
      <c r="Y103" s="42">
        <f t="shared" si="79"/>
        <v>0.001925925925926096</v>
      </c>
      <c r="Z103" s="43">
        <f t="shared" si="80"/>
        <v>0.00200617283950635</v>
      </c>
      <c r="AA103" s="41">
        <f t="shared" si="81"/>
        <v>0.00200617283950635</v>
      </c>
      <c r="AB103" s="42">
        <f t="shared" si="82"/>
        <v>0.0022067901234569852</v>
      </c>
      <c r="AC103" s="42">
        <f t="shared" si="83"/>
        <v>0.0024074074074076197</v>
      </c>
      <c r="AD103" s="43">
        <f t="shared" si="84"/>
        <v>0.0025077160493829375</v>
      </c>
      <c r="AE103" s="41">
        <f t="shared" si="85"/>
        <v>0.00320987654321016</v>
      </c>
      <c r="AF103" s="42">
        <f t="shared" si="86"/>
        <v>0.003530864197531176</v>
      </c>
      <c r="AG103" s="42">
        <f t="shared" si="98"/>
        <v>0.003851851851852192</v>
      </c>
      <c r="AH103" s="43">
        <f t="shared" si="99"/>
        <v>0.0040123456790127</v>
      </c>
      <c r="AI103" s="42">
        <f t="shared" si="100"/>
        <v>0.0040123456790127</v>
      </c>
      <c r="AJ103" s="42">
        <f t="shared" si="87"/>
        <v>0.0044135802469139705</v>
      </c>
      <c r="AK103" s="42">
        <f t="shared" si="101"/>
        <v>0.004814814814815239</v>
      </c>
      <c r="AL103" s="43">
        <f t="shared" si="102"/>
        <v>0.005015432098765875</v>
      </c>
      <c r="AM103" s="42">
        <f t="shared" si="103"/>
        <v>0.00481481481481524</v>
      </c>
      <c r="AN103" s="42">
        <f t="shared" si="88"/>
        <v>0.005296296296296765</v>
      </c>
      <c r="AO103" s="42">
        <f t="shared" si="104"/>
        <v>0.005777777777778288</v>
      </c>
      <c r="AP103" s="43">
        <f t="shared" si="105"/>
        <v>0.00601851851851905</v>
      </c>
      <c r="AQ103" s="42">
        <f t="shared" si="106"/>
        <v>0.00601851851851905</v>
      </c>
      <c r="AR103" s="42">
        <f t="shared" si="89"/>
        <v>0.006620370370370956</v>
      </c>
      <c r="AS103" s="42">
        <f t="shared" si="107"/>
        <v>0.00722222222222286</v>
      </c>
      <c r="AT103" s="43">
        <f t="shared" si="108"/>
        <v>0.007523148148148813</v>
      </c>
      <c r="AU103" s="42">
        <f t="shared" si="109"/>
        <v>0.0080246913580254</v>
      </c>
      <c r="AV103" s="42">
        <f t="shared" si="90"/>
        <v>0.008827160493827941</v>
      </c>
      <c r="AW103" s="42">
        <f t="shared" si="91"/>
        <v>0.009228395061729209</v>
      </c>
      <c r="AX103" s="42">
        <f t="shared" si="110"/>
        <v>0.009629629629630479</v>
      </c>
      <c r="AY103" s="43">
        <f t="shared" si="111"/>
        <v>0.01003086419753175</v>
      </c>
      <c r="AZ103" s="42">
        <f t="shared" si="112"/>
        <v>0.0120370370370381</v>
      </c>
      <c r="BA103" s="42">
        <f t="shared" si="92"/>
        <v>0.013240740740741911</v>
      </c>
      <c r="BB103" s="42">
        <f t="shared" si="113"/>
        <v>0.01444444444444572</v>
      </c>
      <c r="BC103" s="43">
        <f t="shared" si="114"/>
        <v>0.015046296296297626</v>
      </c>
      <c r="BD103" s="44">
        <f t="shared" si="57"/>
        <v>0.0441358024691397</v>
      </c>
      <c r="BE103" s="45">
        <f t="shared" si="58"/>
        <v>0.09735956790124316</v>
      </c>
      <c r="BF103" s="46">
        <f t="shared" si="60"/>
        <v>0.004814814814815239</v>
      </c>
      <c r="BG103" s="47">
        <f t="shared" si="61"/>
        <v>0.20316111111112903</v>
      </c>
    </row>
    <row r="104" spans="1:59" ht="15.75">
      <c r="A104" s="48">
        <v>0.0120949074074085</v>
      </c>
      <c r="B104" s="49">
        <v>3000</v>
      </c>
      <c r="C104" s="50">
        <f t="shared" si="93"/>
        <v>0</v>
      </c>
      <c r="D104" s="50">
        <f t="shared" si="94"/>
        <v>17</v>
      </c>
      <c r="E104" s="50">
        <f t="shared" si="95"/>
        <v>25</v>
      </c>
      <c r="F104" s="50">
        <f t="shared" si="96"/>
        <v>1045</v>
      </c>
      <c r="G104" s="51">
        <f t="shared" si="97"/>
        <v>10.334928229665072</v>
      </c>
      <c r="H104" s="52">
        <f t="shared" si="62"/>
        <v>0.0007660108024692049</v>
      </c>
      <c r="I104" s="53">
        <f t="shared" si="63"/>
        <v>0.0008063271604939</v>
      </c>
      <c r="J104" s="53">
        <f t="shared" si="64"/>
        <v>0.000846643518518595</v>
      </c>
      <c r="K104" s="53">
        <f t="shared" si="65"/>
        <v>0.0008869598765432901</v>
      </c>
      <c r="L104" s="53">
        <f t="shared" si="66"/>
        <v>0.00096759259259268</v>
      </c>
      <c r="M104" s="54">
        <f t="shared" si="67"/>
        <v>0.001007908950617375</v>
      </c>
      <c r="N104" s="52">
        <f t="shared" si="68"/>
        <v>0.0011490162037038074</v>
      </c>
      <c r="O104" s="53">
        <f t="shared" si="69"/>
        <v>0.0012094907407408499</v>
      </c>
      <c r="P104" s="53">
        <f t="shared" si="70"/>
        <v>0.0012699652777778923</v>
      </c>
      <c r="Q104" s="53">
        <f t="shared" si="71"/>
        <v>0.001330439814814935</v>
      </c>
      <c r="R104" s="53">
        <f t="shared" si="72"/>
        <v>0.0014513888888890198</v>
      </c>
      <c r="S104" s="54">
        <f t="shared" si="73"/>
        <v>0.0015118634259260622</v>
      </c>
      <c r="T104" s="52">
        <f t="shared" si="74"/>
        <v>0.0015320216049384099</v>
      </c>
      <c r="U104" s="53">
        <f t="shared" si="75"/>
        <v>0.0016126543209878</v>
      </c>
      <c r="V104" s="53">
        <f t="shared" si="76"/>
        <v>0.00169328703703719</v>
      </c>
      <c r="W104" s="53">
        <f t="shared" si="77"/>
        <v>0.0017739197530865802</v>
      </c>
      <c r="X104" s="53">
        <f t="shared" si="78"/>
        <v>0.0018545524691359699</v>
      </c>
      <c r="Y104" s="53">
        <f t="shared" si="79"/>
        <v>0.00193518518518536</v>
      </c>
      <c r="Z104" s="54">
        <f t="shared" si="80"/>
        <v>0.00201581790123475</v>
      </c>
      <c r="AA104" s="52">
        <f t="shared" si="81"/>
        <v>0.00201581790123475</v>
      </c>
      <c r="AB104" s="53">
        <f t="shared" si="82"/>
        <v>0.002217399691358225</v>
      </c>
      <c r="AC104" s="53">
        <f t="shared" si="83"/>
        <v>0.0024189814814817</v>
      </c>
      <c r="AD104" s="54">
        <f t="shared" si="84"/>
        <v>0.0025197723765434375</v>
      </c>
      <c r="AE104" s="52">
        <f t="shared" si="85"/>
        <v>0.0032253086419756</v>
      </c>
      <c r="AF104" s="53">
        <f t="shared" si="86"/>
        <v>0.0035478395061731604</v>
      </c>
      <c r="AG104" s="53">
        <f t="shared" si="98"/>
        <v>0.00387037037037072</v>
      </c>
      <c r="AH104" s="54">
        <f t="shared" si="99"/>
        <v>0.0040316358024695</v>
      </c>
      <c r="AI104" s="53">
        <f t="shared" si="100"/>
        <v>0.0040316358024695</v>
      </c>
      <c r="AJ104" s="53">
        <f t="shared" si="87"/>
        <v>0.00443479938271645</v>
      </c>
      <c r="AK104" s="53">
        <f t="shared" si="101"/>
        <v>0.0048379629629634</v>
      </c>
      <c r="AL104" s="54">
        <f t="shared" si="102"/>
        <v>0.005039544753086875</v>
      </c>
      <c r="AM104" s="53">
        <f t="shared" si="103"/>
        <v>0.0048379629629633995</v>
      </c>
      <c r="AN104" s="53">
        <f t="shared" si="88"/>
        <v>0.00532175925925974</v>
      </c>
      <c r="AO104" s="53">
        <f t="shared" si="104"/>
        <v>0.005805555555556079</v>
      </c>
      <c r="AP104" s="54">
        <f t="shared" si="105"/>
        <v>0.006047453703704249</v>
      </c>
      <c r="AQ104" s="53">
        <f t="shared" si="106"/>
        <v>0.00604745370370425</v>
      </c>
      <c r="AR104" s="53">
        <f t="shared" si="89"/>
        <v>0.006652199074074675</v>
      </c>
      <c r="AS104" s="53">
        <f t="shared" si="107"/>
        <v>0.007256944444445099</v>
      </c>
      <c r="AT104" s="54">
        <f t="shared" si="108"/>
        <v>0.007559317129630312</v>
      </c>
      <c r="AU104" s="53">
        <f t="shared" si="109"/>
        <v>0.008063271604939</v>
      </c>
      <c r="AV104" s="53">
        <f t="shared" si="90"/>
        <v>0.0088695987654329</v>
      </c>
      <c r="AW104" s="53">
        <f t="shared" si="91"/>
        <v>0.00927276234567985</v>
      </c>
      <c r="AX104" s="53">
        <f t="shared" si="110"/>
        <v>0.0096759259259268</v>
      </c>
      <c r="AY104" s="54">
        <f t="shared" si="111"/>
        <v>0.01007908950617375</v>
      </c>
      <c r="AZ104" s="53">
        <f t="shared" si="112"/>
        <v>0.0120949074074085</v>
      </c>
      <c r="BA104" s="53">
        <f t="shared" si="92"/>
        <v>0.01330439814814935</v>
      </c>
      <c r="BB104" s="53">
        <f t="shared" si="113"/>
        <v>0.014513888888890198</v>
      </c>
      <c r="BC104" s="54">
        <f t="shared" si="114"/>
        <v>0.015118634259260624</v>
      </c>
      <c r="BD104" s="55">
        <f aca="true" t="shared" si="115" ref="BD104:BD111">$AJ104*10</f>
        <v>0.044347993827164506</v>
      </c>
      <c r="BE104" s="56">
        <f t="shared" si="58"/>
        <v>0.09782764274692242</v>
      </c>
      <c r="BF104" s="57">
        <f t="shared" si="60"/>
        <v>0.0048379629629634</v>
      </c>
      <c r="BG104" s="58">
        <f t="shared" si="61"/>
        <v>0.20413784722224068</v>
      </c>
    </row>
    <row r="105" spans="1:59" ht="15.75">
      <c r="A105" s="25">
        <v>0.0121527777777789</v>
      </c>
      <c r="B105" s="26">
        <v>3000</v>
      </c>
      <c r="C105" s="27">
        <f t="shared" si="93"/>
        <v>0</v>
      </c>
      <c r="D105" s="27">
        <f t="shared" si="94"/>
        <v>17</v>
      </c>
      <c r="E105" s="27">
        <f t="shared" si="95"/>
        <v>30</v>
      </c>
      <c r="F105" s="27">
        <f t="shared" si="96"/>
        <v>1050</v>
      </c>
      <c r="G105" s="28">
        <f t="shared" si="97"/>
        <v>10.285714285714286</v>
      </c>
      <c r="H105" s="29">
        <f t="shared" si="62"/>
        <v>0.000769675925925997</v>
      </c>
      <c r="I105" s="30">
        <f t="shared" si="63"/>
        <v>0.00081018518518526</v>
      </c>
      <c r="J105" s="30">
        <f t="shared" si="64"/>
        <v>0.000850694444444523</v>
      </c>
      <c r="K105" s="30">
        <f t="shared" si="65"/>
        <v>0.000891203703703786</v>
      </c>
      <c r="L105" s="30">
        <f t="shared" si="66"/>
        <v>0.000972222222222312</v>
      </c>
      <c r="M105" s="31">
        <f t="shared" si="67"/>
        <v>0.0010127314814815749</v>
      </c>
      <c r="N105" s="29">
        <f t="shared" si="68"/>
        <v>0.0011545138888889954</v>
      </c>
      <c r="O105" s="30">
        <f t="shared" si="69"/>
        <v>0.00121527777777789</v>
      </c>
      <c r="P105" s="30">
        <f t="shared" si="70"/>
        <v>0.0012760416666667844</v>
      </c>
      <c r="Q105" s="30">
        <f t="shared" si="71"/>
        <v>0.001336805555555679</v>
      </c>
      <c r="R105" s="30">
        <f t="shared" si="72"/>
        <v>0.0014583333333334678</v>
      </c>
      <c r="S105" s="31">
        <f t="shared" si="73"/>
        <v>0.0015190972222223623</v>
      </c>
      <c r="T105" s="29">
        <f t="shared" si="74"/>
        <v>0.001539351851851994</v>
      </c>
      <c r="U105" s="30">
        <f t="shared" si="75"/>
        <v>0.00162037037037052</v>
      </c>
      <c r="V105" s="30">
        <f t="shared" si="76"/>
        <v>0.001701388888889046</v>
      </c>
      <c r="W105" s="30">
        <f t="shared" si="77"/>
        <v>0.001782407407407572</v>
      </c>
      <c r="X105" s="30">
        <f t="shared" si="78"/>
        <v>0.0018634259259260979</v>
      </c>
      <c r="Y105" s="30">
        <f t="shared" si="79"/>
        <v>0.001944444444444624</v>
      </c>
      <c r="Z105" s="31">
        <f t="shared" si="80"/>
        <v>0.0020254629629631498</v>
      </c>
      <c r="AA105" s="29">
        <f t="shared" si="81"/>
        <v>0.0020254629629631498</v>
      </c>
      <c r="AB105" s="30">
        <f t="shared" si="82"/>
        <v>0.002228009259259465</v>
      </c>
      <c r="AC105" s="30">
        <f t="shared" si="83"/>
        <v>0.00243055555555578</v>
      </c>
      <c r="AD105" s="31">
        <f t="shared" si="84"/>
        <v>0.002531828703703937</v>
      </c>
      <c r="AE105" s="29">
        <f t="shared" si="85"/>
        <v>0.00324074074074104</v>
      </c>
      <c r="AF105" s="30">
        <f t="shared" si="86"/>
        <v>0.003564814814815144</v>
      </c>
      <c r="AG105" s="30">
        <f t="shared" si="98"/>
        <v>0.003888888888889248</v>
      </c>
      <c r="AH105" s="31">
        <f t="shared" si="99"/>
        <v>0.0040509259259262995</v>
      </c>
      <c r="AI105" s="30">
        <f t="shared" si="100"/>
        <v>0.0040509259259263</v>
      </c>
      <c r="AJ105" s="30">
        <f t="shared" si="87"/>
        <v>0.004456018518518931</v>
      </c>
      <c r="AK105" s="30">
        <f t="shared" si="101"/>
        <v>0.0048611111111115605</v>
      </c>
      <c r="AL105" s="31">
        <f t="shared" si="102"/>
        <v>0.005063657407407876</v>
      </c>
      <c r="AM105" s="30">
        <f t="shared" si="103"/>
        <v>0.00486111111111156</v>
      </c>
      <c r="AN105" s="30">
        <f t="shared" si="88"/>
        <v>0.005347222222222716</v>
      </c>
      <c r="AO105" s="30">
        <f t="shared" si="104"/>
        <v>0.005833333333333871</v>
      </c>
      <c r="AP105" s="31">
        <f t="shared" si="105"/>
        <v>0.006076388888889449</v>
      </c>
      <c r="AQ105" s="30">
        <f t="shared" si="106"/>
        <v>0.00607638888888945</v>
      </c>
      <c r="AR105" s="30">
        <f t="shared" si="89"/>
        <v>0.006684027777778396</v>
      </c>
      <c r="AS105" s="30">
        <f t="shared" si="107"/>
        <v>0.00729166666666734</v>
      </c>
      <c r="AT105" s="31">
        <f t="shared" si="108"/>
        <v>0.007595486111111813</v>
      </c>
      <c r="AU105" s="30">
        <f t="shared" si="109"/>
        <v>0.0081018518518526</v>
      </c>
      <c r="AV105" s="30">
        <f t="shared" si="90"/>
        <v>0.008912037037037862</v>
      </c>
      <c r="AW105" s="30">
        <f t="shared" si="91"/>
        <v>0.00931712962963049</v>
      </c>
      <c r="AX105" s="30">
        <f t="shared" si="110"/>
        <v>0.009722222222223121</v>
      </c>
      <c r="AY105" s="31">
        <f t="shared" si="111"/>
        <v>0.010127314814815751</v>
      </c>
      <c r="AZ105" s="30">
        <f t="shared" si="112"/>
        <v>0.0121527777777789</v>
      </c>
      <c r="BA105" s="30">
        <f t="shared" si="92"/>
        <v>0.013368055555556792</v>
      </c>
      <c r="BB105" s="30">
        <f t="shared" si="113"/>
        <v>0.01458333333333468</v>
      </c>
      <c r="BC105" s="31">
        <f t="shared" si="114"/>
        <v>0.015190972222223625</v>
      </c>
      <c r="BD105" s="59">
        <f t="shared" si="115"/>
        <v>0.04456018518518931</v>
      </c>
      <c r="BE105" s="60">
        <f t="shared" si="58"/>
        <v>0.09829571759260168</v>
      </c>
      <c r="BF105" s="61">
        <f t="shared" si="60"/>
        <v>0.0048611111111115605</v>
      </c>
      <c r="BG105" s="62">
        <f t="shared" si="61"/>
        <v>0.2051145833333523</v>
      </c>
    </row>
    <row r="106" spans="1:59" ht="15.75">
      <c r="A106" s="37">
        <v>0.0122106481481493</v>
      </c>
      <c r="B106" s="38">
        <v>3000</v>
      </c>
      <c r="C106" s="39">
        <f t="shared" si="93"/>
        <v>0</v>
      </c>
      <c r="D106" s="39">
        <f t="shared" si="94"/>
        <v>17</v>
      </c>
      <c r="E106" s="39">
        <f t="shared" si="95"/>
        <v>35</v>
      </c>
      <c r="F106" s="39">
        <f t="shared" si="96"/>
        <v>1055</v>
      </c>
      <c r="G106" s="40">
        <f t="shared" si="97"/>
        <v>10.23696682464455</v>
      </c>
      <c r="H106" s="41">
        <f t="shared" si="62"/>
        <v>0.000773341049382789</v>
      </c>
      <c r="I106" s="42">
        <f t="shared" si="63"/>
        <v>0.00081404320987662</v>
      </c>
      <c r="J106" s="42">
        <f>I106*1.05</f>
        <v>0.000854745370370451</v>
      </c>
      <c r="K106" s="42">
        <f t="shared" si="65"/>
        <v>0.0008954475308642821</v>
      </c>
      <c r="L106" s="42">
        <f t="shared" si="66"/>
        <v>0.000976851851851944</v>
      </c>
      <c r="M106" s="43">
        <f t="shared" si="67"/>
        <v>0.001017554012345775</v>
      </c>
      <c r="N106" s="41">
        <f t="shared" si="68"/>
        <v>0.0011600115740741834</v>
      </c>
      <c r="O106" s="42">
        <f t="shared" si="69"/>
        <v>0.00122106481481493</v>
      </c>
      <c r="P106" s="42">
        <f t="shared" si="70"/>
        <v>0.0012821180555556764</v>
      </c>
      <c r="Q106" s="42">
        <f t="shared" si="71"/>
        <v>0.001343171296296423</v>
      </c>
      <c r="R106" s="42">
        <f t="shared" si="72"/>
        <v>0.001465277777777916</v>
      </c>
      <c r="S106" s="43">
        <f t="shared" si="73"/>
        <v>0.0015263310185186624</v>
      </c>
      <c r="T106" s="41">
        <f t="shared" si="74"/>
        <v>0.001546682098765578</v>
      </c>
      <c r="U106" s="42">
        <f t="shared" si="75"/>
        <v>0.00162808641975324</v>
      </c>
      <c r="V106" s="42">
        <f t="shared" si="76"/>
        <v>0.001709490740740902</v>
      </c>
      <c r="W106" s="42">
        <f t="shared" si="77"/>
        <v>0.0017908950617285641</v>
      </c>
      <c r="X106" s="42">
        <f t="shared" si="78"/>
        <v>0.0018722993827162257</v>
      </c>
      <c r="Y106" s="42">
        <f t="shared" si="79"/>
        <v>0.001953703703703888</v>
      </c>
      <c r="Z106" s="43">
        <f t="shared" si="80"/>
        <v>0.00203510802469155</v>
      </c>
      <c r="AA106" s="41">
        <f t="shared" si="81"/>
        <v>0.00203510802469155</v>
      </c>
      <c r="AB106" s="42">
        <f t="shared" si="82"/>
        <v>0.002238618827160705</v>
      </c>
      <c r="AC106" s="42">
        <f t="shared" si="83"/>
        <v>0.00244212962962986</v>
      </c>
      <c r="AD106" s="43">
        <f t="shared" si="84"/>
        <v>0.0025438850308644374</v>
      </c>
      <c r="AE106" s="41">
        <f t="shared" si="85"/>
        <v>0.00325617283950648</v>
      </c>
      <c r="AF106" s="42">
        <f t="shared" si="86"/>
        <v>0.0035817901234571283</v>
      </c>
      <c r="AG106" s="42">
        <f t="shared" si="98"/>
        <v>0.003907407407407776</v>
      </c>
      <c r="AH106" s="43">
        <f t="shared" si="99"/>
        <v>0.0040702160493831</v>
      </c>
      <c r="AI106" s="42">
        <f t="shared" si="100"/>
        <v>0.0040702160493831</v>
      </c>
      <c r="AJ106" s="42">
        <f t="shared" si="87"/>
        <v>0.00447723765432141</v>
      </c>
      <c r="AK106" s="42">
        <f t="shared" si="101"/>
        <v>0.00488425925925972</v>
      </c>
      <c r="AL106" s="43">
        <f t="shared" si="102"/>
        <v>0.005087770061728875</v>
      </c>
      <c r="AM106" s="42">
        <f t="shared" si="103"/>
        <v>0.00488425925925972</v>
      </c>
      <c r="AN106" s="42">
        <f t="shared" si="88"/>
        <v>0.005372685185185692</v>
      </c>
      <c r="AO106" s="42">
        <f t="shared" si="104"/>
        <v>0.005861111111111664</v>
      </c>
      <c r="AP106" s="43">
        <f t="shared" si="105"/>
        <v>0.00610532407407465</v>
      </c>
      <c r="AQ106" s="42">
        <f t="shared" si="106"/>
        <v>0.00610532407407465</v>
      </c>
      <c r="AR106" s="42">
        <f t="shared" si="89"/>
        <v>0.0067158564814821155</v>
      </c>
      <c r="AS106" s="42">
        <f t="shared" si="107"/>
        <v>0.00732638888888958</v>
      </c>
      <c r="AT106" s="43">
        <f t="shared" si="108"/>
        <v>0.007631655092593313</v>
      </c>
      <c r="AU106" s="42">
        <f t="shared" si="109"/>
        <v>0.0081404320987662</v>
      </c>
      <c r="AV106" s="42">
        <f t="shared" si="90"/>
        <v>0.00895447530864282</v>
      </c>
      <c r="AW106" s="42">
        <f t="shared" si="91"/>
        <v>0.00936149691358113</v>
      </c>
      <c r="AX106" s="42">
        <f t="shared" si="110"/>
        <v>0.00976851851851944</v>
      </c>
      <c r="AY106" s="43">
        <f t="shared" si="111"/>
        <v>0.01017554012345775</v>
      </c>
      <c r="AZ106" s="42">
        <f t="shared" si="112"/>
        <v>0.0122106481481493</v>
      </c>
      <c r="BA106" s="42">
        <f t="shared" si="92"/>
        <v>0.013431712962964231</v>
      </c>
      <c r="BB106" s="42">
        <f t="shared" si="113"/>
        <v>0.01465277777777916</v>
      </c>
      <c r="BC106" s="43">
        <f t="shared" si="114"/>
        <v>0.015263310185186625</v>
      </c>
      <c r="BD106" s="44">
        <f t="shared" si="115"/>
        <v>0.0447723765432141</v>
      </c>
      <c r="BE106" s="45">
        <f t="shared" si="58"/>
        <v>0.09876379243828093</v>
      </c>
      <c r="BF106" s="46">
        <f t="shared" si="60"/>
        <v>0.00488425925925972</v>
      </c>
      <c r="BG106" s="47">
        <f t="shared" si="61"/>
        <v>0.20609131944446388</v>
      </c>
    </row>
    <row r="107" spans="1:59" ht="15.75">
      <c r="A107" s="48">
        <v>0.0122685185185197</v>
      </c>
      <c r="B107" s="49">
        <v>3000</v>
      </c>
      <c r="C107" s="50">
        <f t="shared" si="93"/>
        <v>0</v>
      </c>
      <c r="D107" s="50">
        <f t="shared" si="94"/>
        <v>17</v>
      </c>
      <c r="E107" s="50">
        <f t="shared" si="95"/>
        <v>40</v>
      </c>
      <c r="F107" s="50">
        <f t="shared" si="96"/>
        <v>1060</v>
      </c>
      <c r="G107" s="51">
        <f t="shared" si="97"/>
        <v>10.18867924528302</v>
      </c>
      <c r="H107" s="52">
        <f t="shared" si="62"/>
        <v>0.000777006172839581</v>
      </c>
      <c r="I107" s="53">
        <f t="shared" si="63"/>
        <v>0.0008179012345679801</v>
      </c>
      <c r="J107" s="53">
        <f t="shared" si="64"/>
        <v>0.0008587962962963791</v>
      </c>
      <c r="K107" s="53">
        <f t="shared" si="65"/>
        <v>0.0008996913580247781</v>
      </c>
      <c r="L107" s="53">
        <f t="shared" si="66"/>
        <v>0.000981481481481576</v>
      </c>
      <c r="M107" s="54">
        <f t="shared" si="67"/>
        <v>0.001022376543209975</v>
      </c>
      <c r="N107" s="52">
        <f t="shared" si="68"/>
        <v>0.0011655092592593717</v>
      </c>
      <c r="O107" s="53">
        <f t="shared" si="69"/>
        <v>0.0012268518518519702</v>
      </c>
      <c r="P107" s="53">
        <f t="shared" si="70"/>
        <v>0.0012881944444445687</v>
      </c>
      <c r="Q107" s="53">
        <f t="shared" si="71"/>
        <v>0.0013495370370371674</v>
      </c>
      <c r="R107" s="53">
        <f t="shared" si="72"/>
        <v>0.0014722222222223642</v>
      </c>
      <c r="S107" s="54">
        <f t="shared" si="73"/>
        <v>0.0015335648148149627</v>
      </c>
      <c r="T107" s="52">
        <f t="shared" si="74"/>
        <v>0.001554012345679162</v>
      </c>
      <c r="U107" s="53">
        <f t="shared" si="75"/>
        <v>0.0016358024691359601</v>
      </c>
      <c r="V107" s="53">
        <f t="shared" si="76"/>
        <v>0.0017175925925927583</v>
      </c>
      <c r="W107" s="53">
        <f t="shared" si="77"/>
        <v>0.0017993827160495562</v>
      </c>
      <c r="X107" s="53">
        <f t="shared" si="78"/>
        <v>0.001881172839506354</v>
      </c>
      <c r="Y107" s="53">
        <f t="shared" si="79"/>
        <v>0.001962962962963152</v>
      </c>
      <c r="Z107" s="54">
        <f t="shared" si="80"/>
        <v>0.00204475308641995</v>
      </c>
      <c r="AA107" s="52">
        <f t="shared" si="81"/>
        <v>0.00204475308641995</v>
      </c>
      <c r="AB107" s="53">
        <f t="shared" si="82"/>
        <v>0.002249228395061945</v>
      </c>
      <c r="AC107" s="53">
        <f t="shared" si="83"/>
        <v>0.00245370370370394</v>
      </c>
      <c r="AD107" s="54">
        <f t="shared" si="84"/>
        <v>0.0025559413580249378</v>
      </c>
      <c r="AE107" s="52">
        <f t="shared" si="85"/>
        <v>0.0032716049382719202</v>
      </c>
      <c r="AF107" s="53">
        <f t="shared" si="86"/>
        <v>0.0035987654320991124</v>
      </c>
      <c r="AG107" s="53">
        <f t="shared" si="98"/>
        <v>0.003925925925926304</v>
      </c>
      <c r="AH107" s="54">
        <f t="shared" si="99"/>
        <v>0.0040895061728399</v>
      </c>
      <c r="AI107" s="53">
        <f t="shared" si="100"/>
        <v>0.0040895061728399</v>
      </c>
      <c r="AJ107" s="53">
        <f t="shared" si="87"/>
        <v>0.00449845679012389</v>
      </c>
      <c r="AK107" s="53">
        <f t="shared" si="101"/>
        <v>0.00490740740740788</v>
      </c>
      <c r="AL107" s="54">
        <f t="shared" si="102"/>
        <v>0.0051118827160498755</v>
      </c>
      <c r="AM107" s="53">
        <f t="shared" si="103"/>
        <v>0.004907407407407881</v>
      </c>
      <c r="AN107" s="53">
        <f t="shared" si="88"/>
        <v>0.00539814814814867</v>
      </c>
      <c r="AO107" s="53">
        <f t="shared" si="104"/>
        <v>0.005888888888889457</v>
      </c>
      <c r="AP107" s="54">
        <f t="shared" si="105"/>
        <v>0.006134259259259851</v>
      </c>
      <c r="AQ107" s="53">
        <f t="shared" si="106"/>
        <v>0.00613425925925985</v>
      </c>
      <c r="AR107" s="53">
        <f t="shared" si="89"/>
        <v>0.006747685185185836</v>
      </c>
      <c r="AS107" s="53">
        <f t="shared" si="107"/>
        <v>0.0073611111111118194</v>
      </c>
      <c r="AT107" s="54">
        <f t="shared" si="108"/>
        <v>0.007667824074074812</v>
      </c>
      <c r="AU107" s="53">
        <f t="shared" si="109"/>
        <v>0.0081790123456798</v>
      </c>
      <c r="AV107" s="53">
        <f t="shared" si="90"/>
        <v>0.00899691358024778</v>
      </c>
      <c r="AW107" s="53">
        <f t="shared" si="91"/>
        <v>0.009405864197531769</v>
      </c>
      <c r="AX107" s="53">
        <f t="shared" si="110"/>
        <v>0.00981481481481576</v>
      </c>
      <c r="AY107" s="54">
        <f t="shared" si="111"/>
        <v>0.010223765432099751</v>
      </c>
      <c r="AZ107" s="53">
        <f t="shared" si="112"/>
        <v>0.0122685185185197</v>
      </c>
      <c r="BA107" s="53">
        <f t="shared" si="92"/>
        <v>0.013495370370371672</v>
      </c>
      <c r="BB107" s="53">
        <f t="shared" si="113"/>
        <v>0.014722222222223639</v>
      </c>
      <c r="BC107" s="54">
        <f t="shared" si="114"/>
        <v>0.015335648148149625</v>
      </c>
      <c r="BD107" s="55">
        <f t="shared" si="115"/>
        <v>0.044984567901238906</v>
      </c>
      <c r="BE107" s="56">
        <f t="shared" si="58"/>
        <v>0.09923186728396016</v>
      </c>
      <c r="BF107" s="57">
        <f t="shared" si="60"/>
        <v>0.00490740740740788</v>
      </c>
      <c r="BG107" s="58">
        <f t="shared" si="61"/>
        <v>0.2070680555555755</v>
      </c>
    </row>
    <row r="108" spans="1:59" ht="15.75">
      <c r="A108" s="25">
        <v>0.0123263888888901</v>
      </c>
      <c r="B108" s="26">
        <v>3000</v>
      </c>
      <c r="C108" s="27">
        <f t="shared" si="93"/>
        <v>0</v>
      </c>
      <c r="D108" s="27">
        <f t="shared" si="94"/>
        <v>17</v>
      </c>
      <c r="E108" s="27">
        <f t="shared" si="95"/>
        <v>45</v>
      </c>
      <c r="F108" s="27">
        <f t="shared" si="96"/>
        <v>1065</v>
      </c>
      <c r="G108" s="28">
        <f t="shared" si="97"/>
        <v>10.140845070422534</v>
      </c>
      <c r="H108" s="29">
        <f t="shared" si="62"/>
        <v>0.0007806712962963729</v>
      </c>
      <c r="I108" s="30">
        <f t="shared" si="63"/>
        <v>0.0008217592592593399</v>
      </c>
      <c r="J108" s="30">
        <f t="shared" si="64"/>
        <v>0.000862847222222307</v>
      </c>
      <c r="K108" s="30">
        <f t="shared" si="65"/>
        <v>0.000903935185185274</v>
      </c>
      <c r="L108" s="30">
        <f t="shared" si="66"/>
        <v>0.000986111111111208</v>
      </c>
      <c r="M108" s="31">
        <f t="shared" si="67"/>
        <v>0.0010271990740741749</v>
      </c>
      <c r="N108" s="29">
        <f t="shared" si="68"/>
        <v>0.0011710069444445595</v>
      </c>
      <c r="O108" s="30">
        <f t="shared" si="69"/>
        <v>0.00123263888888901</v>
      </c>
      <c r="P108" s="30">
        <f t="shared" si="70"/>
        <v>0.0012942708333334605</v>
      </c>
      <c r="Q108" s="30">
        <f t="shared" si="71"/>
        <v>0.001355902777777911</v>
      </c>
      <c r="R108" s="30">
        <f t="shared" si="72"/>
        <v>0.0014791666666668119</v>
      </c>
      <c r="S108" s="31">
        <f t="shared" si="73"/>
        <v>0.0015407986111112626</v>
      </c>
      <c r="T108" s="29">
        <f t="shared" si="74"/>
        <v>0.0015613425925927458</v>
      </c>
      <c r="U108" s="30">
        <f t="shared" si="75"/>
        <v>0.0016435185185186799</v>
      </c>
      <c r="V108" s="30">
        <f t="shared" si="76"/>
        <v>0.001725694444444614</v>
      </c>
      <c r="W108" s="30">
        <f t="shared" si="77"/>
        <v>0.001807870370370548</v>
      </c>
      <c r="X108" s="30">
        <f t="shared" si="78"/>
        <v>0.0018900462962964818</v>
      </c>
      <c r="Y108" s="30">
        <f t="shared" si="79"/>
        <v>0.001972222222222416</v>
      </c>
      <c r="Z108" s="31">
        <f t="shared" si="80"/>
        <v>0.0020543981481483497</v>
      </c>
      <c r="AA108" s="29">
        <f t="shared" si="81"/>
        <v>0.0020543981481483497</v>
      </c>
      <c r="AB108" s="30">
        <f t="shared" si="82"/>
        <v>0.002259837962963185</v>
      </c>
      <c r="AC108" s="30">
        <f t="shared" si="83"/>
        <v>0.0024652777777780196</v>
      </c>
      <c r="AD108" s="31">
        <f t="shared" si="84"/>
        <v>0.0025679976851854373</v>
      </c>
      <c r="AE108" s="29">
        <f t="shared" si="85"/>
        <v>0.0032870370370373598</v>
      </c>
      <c r="AF108" s="30">
        <f t="shared" si="86"/>
        <v>0.003615740740741096</v>
      </c>
      <c r="AG108" s="30">
        <f t="shared" si="98"/>
        <v>0.003944444444444832</v>
      </c>
      <c r="AH108" s="31">
        <f t="shared" si="99"/>
        <v>0.0041087962962966995</v>
      </c>
      <c r="AI108" s="30">
        <f t="shared" si="100"/>
        <v>0.0041087962962966995</v>
      </c>
      <c r="AJ108" s="30">
        <f t="shared" si="87"/>
        <v>0.00451967592592637</v>
      </c>
      <c r="AK108" s="30">
        <f t="shared" si="101"/>
        <v>0.004930555555556039</v>
      </c>
      <c r="AL108" s="31">
        <f t="shared" si="102"/>
        <v>0.0051359953703708746</v>
      </c>
      <c r="AM108" s="30">
        <f t="shared" si="103"/>
        <v>0.00493055555555604</v>
      </c>
      <c r="AN108" s="30">
        <f t="shared" si="88"/>
        <v>0.005423611111111644</v>
      </c>
      <c r="AO108" s="30">
        <f t="shared" si="104"/>
        <v>0.0059166666666672476</v>
      </c>
      <c r="AP108" s="31">
        <f t="shared" si="105"/>
        <v>0.0061631944444450505</v>
      </c>
      <c r="AQ108" s="30">
        <f t="shared" si="106"/>
        <v>0.00616319444444505</v>
      </c>
      <c r="AR108" s="30">
        <f t="shared" si="89"/>
        <v>0.006779513888889555</v>
      </c>
      <c r="AS108" s="30">
        <f t="shared" si="107"/>
        <v>0.007395833333334059</v>
      </c>
      <c r="AT108" s="31">
        <f t="shared" si="108"/>
        <v>0.007703993055556312</v>
      </c>
      <c r="AU108" s="30">
        <f t="shared" si="109"/>
        <v>0.008217592592593399</v>
      </c>
      <c r="AV108" s="30">
        <f t="shared" si="90"/>
        <v>0.00903935185185274</v>
      </c>
      <c r="AW108" s="30">
        <f t="shared" si="91"/>
        <v>0.009450231481482408</v>
      </c>
      <c r="AX108" s="30">
        <f t="shared" si="110"/>
        <v>0.009861111111112078</v>
      </c>
      <c r="AY108" s="31">
        <f t="shared" si="111"/>
        <v>0.010271990740741749</v>
      </c>
      <c r="AZ108" s="30">
        <f t="shared" si="112"/>
        <v>0.0123263888888901</v>
      </c>
      <c r="BA108" s="30">
        <f t="shared" si="92"/>
        <v>0.01355902777777911</v>
      </c>
      <c r="BB108" s="30">
        <f t="shared" si="113"/>
        <v>0.014791666666668118</v>
      </c>
      <c r="BC108" s="31">
        <f t="shared" si="114"/>
        <v>0.015407986111112625</v>
      </c>
      <c r="BD108" s="59">
        <f t="shared" si="115"/>
        <v>0.045196759259263704</v>
      </c>
      <c r="BE108" s="60">
        <f t="shared" si="58"/>
        <v>0.09969994212963941</v>
      </c>
      <c r="BF108" s="61">
        <f t="shared" si="60"/>
        <v>0.004930555555556039</v>
      </c>
      <c r="BG108" s="62">
        <f t="shared" si="61"/>
        <v>0.20804479166668707</v>
      </c>
    </row>
    <row r="109" spans="1:59" ht="15.75">
      <c r="A109" s="37">
        <v>0.0123842592592605</v>
      </c>
      <c r="B109" s="38">
        <v>3000</v>
      </c>
      <c r="C109" s="39">
        <f t="shared" si="93"/>
        <v>0</v>
      </c>
      <c r="D109" s="39">
        <f t="shared" si="94"/>
        <v>17</v>
      </c>
      <c r="E109" s="39">
        <f t="shared" si="95"/>
        <v>50</v>
      </c>
      <c r="F109" s="39">
        <f t="shared" si="96"/>
        <v>1070</v>
      </c>
      <c r="G109" s="40">
        <f t="shared" si="97"/>
        <v>10.093457943925234</v>
      </c>
      <c r="H109" s="41">
        <f t="shared" si="62"/>
        <v>0.000784336419753165</v>
      </c>
      <c r="I109" s="42">
        <f t="shared" si="63"/>
        <v>0.0008256172839507</v>
      </c>
      <c r="J109" s="42">
        <f>I109*1.05</f>
        <v>0.0008668981481482351</v>
      </c>
      <c r="K109" s="42">
        <f t="shared" si="65"/>
        <v>0.0009081790123457701</v>
      </c>
      <c r="L109" s="42">
        <f t="shared" si="66"/>
        <v>0.00099074074074084</v>
      </c>
      <c r="M109" s="43">
        <f t="shared" si="67"/>
        <v>0.0010320216049383752</v>
      </c>
      <c r="N109" s="41">
        <f t="shared" si="68"/>
        <v>0.0011765046296297475</v>
      </c>
      <c r="O109" s="42">
        <f t="shared" si="69"/>
        <v>0.00123842592592605</v>
      </c>
      <c r="P109" s="42">
        <f t="shared" si="70"/>
        <v>0.0013003472222223526</v>
      </c>
      <c r="Q109" s="42">
        <f t="shared" si="71"/>
        <v>0.0013622685185186551</v>
      </c>
      <c r="R109" s="42">
        <f t="shared" si="72"/>
        <v>0.00148611111111126</v>
      </c>
      <c r="S109" s="43">
        <f t="shared" si="73"/>
        <v>0.0015480324074075625</v>
      </c>
      <c r="T109" s="41">
        <f t="shared" si="74"/>
        <v>0.00156867283950633</v>
      </c>
      <c r="U109" s="42">
        <f t="shared" si="75"/>
        <v>0.0016512345679014</v>
      </c>
      <c r="V109" s="42">
        <f t="shared" si="76"/>
        <v>0.0017337962962964701</v>
      </c>
      <c r="W109" s="42">
        <f t="shared" si="77"/>
        <v>0.0018163580246915402</v>
      </c>
      <c r="X109" s="42">
        <f t="shared" si="78"/>
        <v>0.00189891975308661</v>
      </c>
      <c r="Y109" s="42">
        <f t="shared" si="79"/>
        <v>0.00198148148148168</v>
      </c>
      <c r="Z109" s="43">
        <f t="shared" si="80"/>
        <v>0.0020640432098767503</v>
      </c>
      <c r="AA109" s="41">
        <f t="shared" si="81"/>
        <v>0.0020640432098767503</v>
      </c>
      <c r="AB109" s="42">
        <f t="shared" si="82"/>
        <v>0.0022704475308644254</v>
      </c>
      <c r="AC109" s="42">
        <f t="shared" si="83"/>
        <v>0.0024768518518521</v>
      </c>
      <c r="AD109" s="43">
        <f t="shared" si="84"/>
        <v>0.0025800540123459377</v>
      </c>
      <c r="AE109" s="41">
        <f t="shared" si="85"/>
        <v>0.0033024691358028</v>
      </c>
      <c r="AF109" s="42">
        <f t="shared" si="86"/>
        <v>0.0036327160493830803</v>
      </c>
      <c r="AG109" s="42">
        <f t="shared" si="98"/>
        <v>0.00396296296296336</v>
      </c>
      <c r="AH109" s="43">
        <f t="shared" si="99"/>
        <v>0.004128086419753501</v>
      </c>
      <c r="AI109" s="42">
        <f t="shared" si="100"/>
        <v>0.0041280864197535</v>
      </c>
      <c r="AJ109" s="42">
        <f t="shared" si="87"/>
        <v>0.00454089506172885</v>
      </c>
      <c r="AK109" s="42">
        <f t="shared" si="101"/>
        <v>0.004953703703704199</v>
      </c>
      <c r="AL109" s="43">
        <f t="shared" si="102"/>
        <v>0.0051601080246918745</v>
      </c>
      <c r="AM109" s="42">
        <f t="shared" si="103"/>
        <v>0.0049537037037042</v>
      </c>
      <c r="AN109" s="42">
        <f t="shared" si="88"/>
        <v>0.0054490740740746205</v>
      </c>
      <c r="AO109" s="42">
        <f t="shared" si="104"/>
        <v>0.00594444444444504</v>
      </c>
      <c r="AP109" s="43">
        <f t="shared" si="105"/>
        <v>0.00619212962963025</v>
      </c>
      <c r="AQ109" s="42">
        <f t="shared" si="106"/>
        <v>0.00619212962963025</v>
      </c>
      <c r="AR109" s="42">
        <f t="shared" si="89"/>
        <v>0.006811342592593275</v>
      </c>
      <c r="AS109" s="42">
        <f t="shared" si="107"/>
        <v>0.0074305555555563</v>
      </c>
      <c r="AT109" s="43">
        <f t="shared" si="108"/>
        <v>0.007740162037037812</v>
      </c>
      <c r="AU109" s="42">
        <f t="shared" si="109"/>
        <v>0.008256172839507</v>
      </c>
      <c r="AV109" s="42">
        <f t="shared" si="90"/>
        <v>0.0090817901234577</v>
      </c>
      <c r="AW109" s="42">
        <f t="shared" si="91"/>
        <v>0.009494598765433048</v>
      </c>
      <c r="AX109" s="42">
        <f t="shared" si="110"/>
        <v>0.009907407407408399</v>
      </c>
      <c r="AY109" s="43">
        <f t="shared" si="111"/>
        <v>0.010320216049383749</v>
      </c>
      <c r="AZ109" s="42">
        <f t="shared" si="112"/>
        <v>0.0123842592592605</v>
      </c>
      <c r="BA109" s="42">
        <f t="shared" si="92"/>
        <v>0.01362268518518655</v>
      </c>
      <c r="BB109" s="42">
        <f t="shared" si="113"/>
        <v>0.0148611111111126</v>
      </c>
      <c r="BC109" s="43">
        <f t="shared" si="114"/>
        <v>0.015480324074075624</v>
      </c>
      <c r="BD109" s="44">
        <f t="shared" si="115"/>
        <v>0.0454089506172885</v>
      </c>
      <c r="BE109" s="45">
        <f t="shared" si="58"/>
        <v>0.10016801697531867</v>
      </c>
      <c r="BF109" s="46">
        <f t="shared" si="60"/>
        <v>0.004953703703704199</v>
      </c>
      <c r="BG109" s="47">
        <f t="shared" si="61"/>
        <v>0.2090215277777987</v>
      </c>
    </row>
    <row r="110" spans="1:59" ht="15.75">
      <c r="A110" s="48">
        <v>0.0124421296296309</v>
      </c>
      <c r="B110" s="49">
        <v>3000</v>
      </c>
      <c r="C110" s="50">
        <f t="shared" si="93"/>
        <v>0</v>
      </c>
      <c r="D110" s="50">
        <f t="shared" si="94"/>
        <v>17</v>
      </c>
      <c r="E110" s="50">
        <f t="shared" si="95"/>
        <v>55</v>
      </c>
      <c r="F110" s="50">
        <f t="shared" si="96"/>
        <v>1075</v>
      </c>
      <c r="G110" s="51">
        <f t="shared" si="97"/>
        <v>10.046511627906977</v>
      </c>
      <c r="H110" s="52">
        <f t="shared" si="62"/>
        <v>0.0007880015432099569</v>
      </c>
      <c r="I110" s="53">
        <f t="shared" si="63"/>
        <v>0.0008294753086420599</v>
      </c>
      <c r="J110" s="53">
        <f t="shared" si="64"/>
        <v>0.0008709490740741629</v>
      </c>
      <c r="K110" s="53">
        <f t="shared" si="65"/>
        <v>0.000912422839506266</v>
      </c>
      <c r="L110" s="53">
        <f t="shared" si="66"/>
        <v>0.000995370370370472</v>
      </c>
      <c r="M110" s="54">
        <f t="shared" si="67"/>
        <v>0.0010368441358025748</v>
      </c>
      <c r="N110" s="52">
        <f t="shared" si="68"/>
        <v>0.0011820023148149353</v>
      </c>
      <c r="O110" s="53">
        <f t="shared" si="69"/>
        <v>0.0012442129629630899</v>
      </c>
      <c r="P110" s="53">
        <f t="shared" si="70"/>
        <v>0.0013064236111112444</v>
      </c>
      <c r="Q110" s="53">
        <f t="shared" si="71"/>
        <v>0.001368634259259399</v>
      </c>
      <c r="R110" s="53">
        <f t="shared" si="72"/>
        <v>0.0014930555555557079</v>
      </c>
      <c r="S110" s="54">
        <f t="shared" si="73"/>
        <v>0.0015552662037038624</v>
      </c>
      <c r="T110" s="52">
        <f t="shared" si="74"/>
        <v>0.0015760030864199138</v>
      </c>
      <c r="U110" s="53">
        <f t="shared" si="75"/>
        <v>0.0016589506172841198</v>
      </c>
      <c r="V110" s="53">
        <f t="shared" si="76"/>
        <v>0.0017418981481483258</v>
      </c>
      <c r="W110" s="53">
        <f t="shared" si="77"/>
        <v>0.001824845679012532</v>
      </c>
      <c r="X110" s="53">
        <f t="shared" si="78"/>
        <v>0.0019077932098767376</v>
      </c>
      <c r="Y110" s="53">
        <f t="shared" si="79"/>
        <v>0.001990740740740944</v>
      </c>
      <c r="Z110" s="54">
        <f t="shared" si="80"/>
        <v>0.0020736882716051496</v>
      </c>
      <c r="AA110" s="52">
        <f t="shared" si="81"/>
        <v>0.0020736882716051496</v>
      </c>
      <c r="AB110" s="53">
        <f t="shared" si="82"/>
        <v>0.002281057098765665</v>
      </c>
      <c r="AC110" s="53">
        <f t="shared" si="83"/>
        <v>0.0024884259259261793</v>
      </c>
      <c r="AD110" s="54">
        <f t="shared" si="84"/>
        <v>0.0025921103395064368</v>
      </c>
      <c r="AE110" s="52">
        <f t="shared" si="85"/>
        <v>0.0033179012345682397</v>
      </c>
      <c r="AF110" s="53">
        <f t="shared" si="86"/>
        <v>0.003649691358025064</v>
      </c>
      <c r="AG110" s="53">
        <f t="shared" si="98"/>
        <v>0.003981481481481888</v>
      </c>
      <c r="AH110" s="54">
        <f t="shared" si="99"/>
        <v>0.004147376543210299</v>
      </c>
      <c r="AI110" s="53">
        <f t="shared" si="100"/>
        <v>0.0041473765432103</v>
      </c>
      <c r="AJ110" s="53">
        <f t="shared" si="87"/>
        <v>0.004562114197531331</v>
      </c>
      <c r="AK110" s="53">
        <f t="shared" si="101"/>
        <v>0.0049768518518523595</v>
      </c>
      <c r="AL110" s="54">
        <f t="shared" si="102"/>
        <v>0.005184220679012875</v>
      </c>
      <c r="AM110" s="53">
        <f t="shared" si="103"/>
        <v>0.0049768518518523595</v>
      </c>
      <c r="AN110" s="53">
        <f t="shared" si="88"/>
        <v>0.005474537037037596</v>
      </c>
      <c r="AO110" s="53">
        <f t="shared" si="104"/>
        <v>0.005972222222222831</v>
      </c>
      <c r="AP110" s="54">
        <f t="shared" si="105"/>
        <v>0.00622106481481545</v>
      </c>
      <c r="AQ110" s="53">
        <f t="shared" si="106"/>
        <v>0.00622106481481545</v>
      </c>
      <c r="AR110" s="53">
        <f t="shared" si="89"/>
        <v>0.006843171296296995</v>
      </c>
      <c r="AS110" s="53">
        <f t="shared" si="107"/>
        <v>0.007465277777778539</v>
      </c>
      <c r="AT110" s="54">
        <f t="shared" si="108"/>
        <v>0.007776331018519312</v>
      </c>
      <c r="AU110" s="53">
        <f t="shared" si="109"/>
        <v>0.0082947530864206</v>
      </c>
      <c r="AV110" s="53">
        <f t="shared" si="90"/>
        <v>0.009124228395062661</v>
      </c>
      <c r="AW110" s="53">
        <f t="shared" si="91"/>
        <v>0.00953896604938369</v>
      </c>
      <c r="AX110" s="53">
        <f t="shared" si="110"/>
        <v>0.009953703703704719</v>
      </c>
      <c r="AY110" s="54">
        <f t="shared" si="111"/>
        <v>0.01036844135802575</v>
      </c>
      <c r="AZ110" s="53">
        <f t="shared" si="112"/>
        <v>0.0124421296296309</v>
      </c>
      <c r="BA110" s="53">
        <f t="shared" si="92"/>
        <v>0.01368634259259399</v>
      </c>
      <c r="BB110" s="53">
        <f t="shared" si="113"/>
        <v>0.014930555555557078</v>
      </c>
      <c r="BC110" s="54">
        <f t="shared" si="114"/>
        <v>0.015552662037038624</v>
      </c>
      <c r="BD110" s="55">
        <f t="shared" si="115"/>
        <v>0.045621141975313306</v>
      </c>
      <c r="BE110" s="56">
        <f t="shared" si="58"/>
        <v>0.10063609182099793</v>
      </c>
      <c r="BF110" s="57">
        <f t="shared" si="60"/>
        <v>0.0049768518518523595</v>
      </c>
      <c r="BG110" s="58">
        <f t="shared" si="61"/>
        <v>0.2099982638889103</v>
      </c>
    </row>
    <row r="111" spans="1:59" ht="16.5" thickBot="1">
      <c r="A111" s="107">
        <v>0.0125000000000013</v>
      </c>
      <c r="B111" s="108">
        <v>3000</v>
      </c>
      <c r="C111" s="27">
        <f t="shared" si="93"/>
        <v>0</v>
      </c>
      <c r="D111" s="109">
        <f t="shared" si="94"/>
        <v>18</v>
      </c>
      <c r="E111" s="109">
        <f t="shared" si="95"/>
        <v>0</v>
      </c>
      <c r="F111" s="109">
        <f t="shared" si="96"/>
        <v>1080</v>
      </c>
      <c r="G111" s="110">
        <f t="shared" si="97"/>
        <v>10</v>
      </c>
      <c r="H111" s="111">
        <f t="shared" si="62"/>
        <v>0.0007916666666667489</v>
      </c>
      <c r="I111" s="112">
        <f t="shared" si="63"/>
        <v>0.00083333333333342</v>
      </c>
      <c r="J111" s="112">
        <f t="shared" si="64"/>
        <v>0.0008750000000000911</v>
      </c>
      <c r="K111" s="112">
        <f t="shared" si="65"/>
        <v>0.0009166666666667621</v>
      </c>
      <c r="L111" s="112">
        <f t="shared" si="66"/>
        <v>0.0010000000000001039</v>
      </c>
      <c r="M111" s="113">
        <f t="shared" si="67"/>
        <v>0.001041666666666775</v>
      </c>
      <c r="N111" s="111">
        <f t="shared" si="68"/>
        <v>0.0011875000000001234</v>
      </c>
      <c r="O111" s="112">
        <f t="shared" si="69"/>
        <v>0.00125000000000013</v>
      </c>
      <c r="P111" s="112">
        <f t="shared" si="70"/>
        <v>0.0013125000000001365</v>
      </c>
      <c r="Q111" s="112">
        <f t="shared" si="71"/>
        <v>0.001375000000000143</v>
      </c>
      <c r="R111" s="112">
        <f t="shared" si="72"/>
        <v>0.001500000000000156</v>
      </c>
      <c r="S111" s="113">
        <f t="shared" si="73"/>
        <v>0.0015625000000001623</v>
      </c>
      <c r="T111" s="111">
        <f t="shared" si="74"/>
        <v>0.0015833333333334979</v>
      </c>
      <c r="U111" s="112">
        <f t="shared" si="75"/>
        <v>0.00166666666666684</v>
      </c>
      <c r="V111" s="112">
        <f t="shared" si="76"/>
        <v>0.0017500000000001822</v>
      </c>
      <c r="W111" s="112">
        <f t="shared" si="77"/>
        <v>0.0018333333333335241</v>
      </c>
      <c r="X111" s="112">
        <f t="shared" si="78"/>
        <v>0.0019166666666668658</v>
      </c>
      <c r="Y111" s="112">
        <f t="shared" si="79"/>
        <v>0.0020000000000002078</v>
      </c>
      <c r="Z111" s="113">
        <f t="shared" si="80"/>
        <v>0.00208333333333355</v>
      </c>
      <c r="AA111" s="111">
        <f t="shared" si="81"/>
        <v>0.00208333333333355</v>
      </c>
      <c r="AB111" s="112">
        <f t="shared" si="82"/>
        <v>0.002291666666666905</v>
      </c>
      <c r="AC111" s="112">
        <f t="shared" si="83"/>
        <v>0.0025000000000002603</v>
      </c>
      <c r="AD111" s="113">
        <f t="shared" si="84"/>
        <v>0.0026041666666669376</v>
      </c>
      <c r="AE111" s="111">
        <f t="shared" si="85"/>
        <v>0.00333333333333368</v>
      </c>
      <c r="AF111" s="112">
        <f t="shared" si="86"/>
        <v>0.0036666666666670482</v>
      </c>
      <c r="AG111" s="112">
        <f t="shared" si="98"/>
        <v>0.0040000000000004155</v>
      </c>
      <c r="AH111" s="113">
        <f t="shared" si="99"/>
        <v>0.0041666666666671</v>
      </c>
      <c r="AI111" s="112">
        <f t="shared" si="100"/>
        <v>0.0041666666666671</v>
      </c>
      <c r="AJ111" s="112">
        <f t="shared" si="87"/>
        <v>0.00458333333333381</v>
      </c>
      <c r="AK111" s="112">
        <f t="shared" si="101"/>
        <v>0.0050000000000005205</v>
      </c>
      <c r="AL111" s="113">
        <f t="shared" si="102"/>
        <v>0.005208333333333875</v>
      </c>
      <c r="AM111" s="112">
        <f t="shared" si="103"/>
        <v>0.00500000000000052</v>
      </c>
      <c r="AN111" s="112">
        <f t="shared" si="88"/>
        <v>0.005500000000000572</v>
      </c>
      <c r="AO111" s="112">
        <f t="shared" si="104"/>
        <v>0.006000000000000624</v>
      </c>
      <c r="AP111" s="113">
        <f t="shared" si="105"/>
        <v>0.006250000000000649</v>
      </c>
      <c r="AQ111" s="112">
        <f t="shared" si="106"/>
        <v>0.00625000000000065</v>
      </c>
      <c r="AR111" s="112">
        <f t="shared" si="89"/>
        <v>0.006875000000000716</v>
      </c>
      <c r="AS111" s="112">
        <f t="shared" si="107"/>
        <v>0.0075000000000007795</v>
      </c>
      <c r="AT111" s="113">
        <f t="shared" si="108"/>
        <v>0.007812500000000812</v>
      </c>
      <c r="AU111" s="112">
        <f t="shared" si="109"/>
        <v>0.0083333333333342</v>
      </c>
      <c r="AV111" s="112">
        <f t="shared" si="90"/>
        <v>0.00916666666666762</v>
      </c>
      <c r="AW111" s="112">
        <f t="shared" si="91"/>
        <v>0.00958333333333433</v>
      </c>
      <c r="AX111" s="112">
        <f t="shared" si="110"/>
        <v>0.010000000000001041</v>
      </c>
      <c r="AY111" s="113">
        <f t="shared" si="111"/>
        <v>0.01041666666666775</v>
      </c>
      <c r="AZ111" s="112">
        <f t="shared" si="112"/>
        <v>0.0125000000000013</v>
      </c>
      <c r="BA111" s="112">
        <f t="shared" si="92"/>
        <v>0.013750000000001431</v>
      </c>
      <c r="BB111" s="112">
        <f t="shared" si="113"/>
        <v>0.015000000000001559</v>
      </c>
      <c r="BC111" s="113">
        <f t="shared" si="114"/>
        <v>0.015625000000001624</v>
      </c>
      <c r="BD111" s="115">
        <f t="shared" si="115"/>
        <v>0.045833333333338104</v>
      </c>
      <c r="BE111" s="116">
        <f t="shared" si="58"/>
        <v>0.1011041666666772</v>
      </c>
      <c r="BF111" s="117">
        <f t="shared" si="60"/>
        <v>0.0050000000000005205</v>
      </c>
      <c r="BG111" s="118">
        <f t="shared" si="61"/>
        <v>0.21097500000002198</v>
      </c>
    </row>
    <row r="112" ht="16.5" thickTop="1"/>
  </sheetData>
  <sheetProtection/>
  <autoFilter ref="A2:BG69"/>
  <mergeCells count="15">
    <mergeCell ref="BE1:BE2"/>
    <mergeCell ref="BF1:BF2"/>
    <mergeCell ref="BG1:BG2"/>
    <mergeCell ref="AI1:AL1"/>
    <mergeCell ref="AM1:AP1"/>
    <mergeCell ref="AQ1:AT1"/>
    <mergeCell ref="AU1:AY1"/>
    <mergeCell ref="BD1:BD2"/>
    <mergeCell ref="AZ1:BC1"/>
    <mergeCell ref="A1:G1"/>
    <mergeCell ref="AE1:AH1"/>
    <mergeCell ref="H1:M1"/>
    <mergeCell ref="N1:S1"/>
    <mergeCell ref="T1:Z1"/>
    <mergeCell ref="AA1:AD1"/>
  </mergeCells>
  <printOptions gridLines="1"/>
  <pageMargins left="0.1968503937007874" right="0.1968503937007874" top="0.3937007874015748" bottom="0.3937007874015748" header="0.31496062992125984" footer="0.31496062992125984"/>
  <pageSetup fitToWidth="2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 HRZINA</cp:lastModifiedBy>
  <cp:lastPrinted>2008-03-31T18:01:18Z</cp:lastPrinted>
  <dcterms:created xsi:type="dcterms:W3CDTF">1999-02-23T13:46:04Z</dcterms:created>
  <dcterms:modified xsi:type="dcterms:W3CDTF">2008-03-31T18:01:53Z</dcterms:modified>
  <cp:category/>
  <cp:version/>
  <cp:contentType/>
  <cp:contentStatus/>
</cp:coreProperties>
</file>