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240" yWindow="30" windowWidth="9720" windowHeight="5985" activeTab="1"/>
  </bookViews>
  <sheets>
    <sheet name="general" sheetId="28416" r:id="rId1"/>
    <sheet name="elemental" sheetId="276" r:id="rId2"/>
    <sheet name="trigono" sheetId="3" r:id="rId3"/>
    <sheet name="combina" sheetId="10696" r:id="rId4"/>
  </sheets>
  <calcPr calcId="124519" calcMode="manual"/>
</workbook>
</file>

<file path=xl/calcChain.xml><?xml version="1.0" encoding="utf-8"?>
<calcChain xmlns="http://schemas.openxmlformats.org/spreadsheetml/2006/main">
  <c r="A5" i="10696"/>
  <c r="A11"/>
  <c r="A17"/>
  <c r="A23"/>
  <c r="A29"/>
  <c r="A35"/>
  <c r="A42"/>
  <c r="A48"/>
  <c r="A54"/>
  <c r="A60"/>
  <c r="A66"/>
  <c r="A72"/>
  <c r="A78"/>
  <c r="A84"/>
  <c r="A90"/>
  <c r="A96"/>
  <c r="A102"/>
  <c r="A109"/>
  <c r="A5" i="276"/>
  <c r="A11"/>
  <c r="A18"/>
  <c r="A24"/>
  <c r="A31"/>
  <c r="A38"/>
  <c r="A44"/>
  <c r="A51"/>
  <c r="A58"/>
  <c r="A65"/>
  <c r="A71"/>
  <c r="A78"/>
  <c r="A85"/>
  <c r="A92"/>
  <c r="A5" i="28416"/>
  <c r="C5"/>
  <c r="A12"/>
  <c r="C12"/>
  <c r="A19"/>
  <c r="C19"/>
  <c r="A26"/>
  <c r="C26"/>
  <c r="A33"/>
  <c r="C33"/>
  <c r="A39"/>
  <c r="C39"/>
  <c r="A45"/>
  <c r="A51"/>
  <c r="C51"/>
  <c r="A58"/>
  <c r="C58"/>
  <c r="A65"/>
  <c r="C65"/>
  <c r="A72"/>
  <c r="C72"/>
  <c r="A78"/>
  <c r="A85"/>
  <c r="C85"/>
  <c r="A92"/>
  <c r="C92"/>
  <c r="A99"/>
  <c r="C99"/>
  <c r="A5" i="3"/>
  <c r="B5"/>
  <c r="A13"/>
  <c r="B13"/>
  <c r="A21"/>
  <c r="B21"/>
  <c r="A28"/>
  <c r="B28"/>
  <c r="A35"/>
  <c r="B35"/>
  <c r="A41"/>
  <c r="B41"/>
  <c r="A48"/>
  <c r="B48"/>
  <c r="A55"/>
  <c r="B55"/>
</calcChain>
</file>

<file path=xl/comments1.xml><?xml version="1.0" encoding="utf-8"?>
<comments xmlns="http://schemas.openxmlformats.org/spreadsheetml/2006/main">
  <authors>
    <author>A-8</author>
  </authors>
  <commentList>
    <comment ref="A1" authorId="0">
      <text>
        <r>
          <rPr>
            <b/>
            <sz val="8"/>
            <color indexed="81"/>
            <rFont val="Tahoma"/>
            <family val="2"/>
          </rPr>
          <t>A-8:</t>
        </r>
        <r>
          <rPr>
            <sz val="8"/>
            <color indexed="81"/>
            <rFont val="Tahoma"/>
            <family val="2"/>
          </rPr>
          <t xml:space="preserve">
La notación es |3|
En algunlos textos se llama también módulo.</t>
        </r>
      </text>
    </comment>
  </commentList>
</comments>
</file>

<file path=xl/comments2.xml><?xml version="1.0" encoding="utf-8"?>
<comments xmlns="http://schemas.openxmlformats.org/spreadsheetml/2006/main">
  <authors>
    <author>ies</author>
  </authors>
  <commentList>
    <comment ref="A55" authorId="0">
      <text>
        <r>
          <rPr>
            <b/>
            <sz val="8"/>
            <color indexed="81"/>
            <rFont val="Tahoma"/>
            <family val="2"/>
          </rPr>
          <t>ies:</t>
        </r>
        <r>
          <rPr>
            <sz val="8"/>
            <color indexed="81"/>
            <rFont val="Tahoma"/>
            <family val="2"/>
          </rPr>
          <t xml:space="preserve">
También devuelve cuadrados de matrices, etc.
</t>
        </r>
      </text>
    </comment>
    <comment ref="A69" authorId="0">
      <text>
        <r>
          <rPr>
            <b/>
            <sz val="8"/>
            <color indexed="81"/>
            <rFont val="Tahoma"/>
            <family val="2"/>
          </rPr>
          <t>ies:</t>
        </r>
        <r>
          <rPr>
            <sz val="8"/>
            <color indexed="81"/>
            <rFont val="Tahoma"/>
            <family val="2"/>
          </rPr>
          <t xml:space="preserve">
devuelve</t>
        </r>
        <r>
          <rPr>
            <u/>
            <sz val="8"/>
            <color indexed="10"/>
            <rFont val="Tahoma"/>
            <family val="2"/>
          </rPr>
          <t xml:space="preserve"> falso</t>
        </r>
        <r>
          <rPr>
            <sz val="8"/>
            <color indexed="81"/>
            <rFont val="Tahoma"/>
            <family val="2"/>
          </rPr>
          <t xml:space="preserve"> para un argumento </t>
        </r>
        <r>
          <rPr>
            <u/>
            <sz val="8"/>
            <color indexed="10"/>
            <rFont val="Tahoma"/>
            <family val="2"/>
          </rPr>
          <t>verdadero</t>
        </r>
        <r>
          <rPr>
            <sz val="8"/>
            <color indexed="81"/>
            <rFont val="Tahoma"/>
            <family val="2"/>
          </rPr>
          <t xml:space="preserve"> y </t>
        </r>
        <r>
          <rPr>
            <u/>
            <sz val="8"/>
            <color indexed="10"/>
            <rFont val="Tahoma"/>
            <family val="2"/>
          </rPr>
          <t>verdadero</t>
        </r>
        <r>
          <rPr>
            <sz val="8"/>
            <color indexed="81"/>
            <rFont val="Tahoma"/>
            <family val="2"/>
          </rPr>
          <t xml:space="preserve"> para un argumento</t>
        </r>
        <r>
          <rPr>
            <u/>
            <sz val="8"/>
            <color indexed="10"/>
            <rFont val="Tahoma"/>
            <family val="2"/>
          </rPr>
          <t xml:space="preserve"> falso.</t>
        </r>
        <r>
          <rPr>
            <sz val="8"/>
            <color indexed="81"/>
            <rFont val="Tahoma"/>
            <family val="2"/>
          </rPr>
          <t xml:space="preserve">
</t>
        </r>
      </text>
    </comment>
    <comment ref="A75" authorId="0">
      <text>
        <r>
          <rPr>
            <b/>
            <sz val="8"/>
            <color indexed="81"/>
            <rFont val="Tahoma"/>
            <family val="2"/>
          </rPr>
          <t>ies:</t>
        </r>
        <r>
          <rPr>
            <sz val="8"/>
            <color indexed="81"/>
            <rFont val="Tahoma"/>
            <family val="2"/>
          </rPr>
          <t xml:space="preserve">
también devuelve falso si todos los argumentos son falsos.</t>
        </r>
      </text>
    </comment>
    <comment ref="A82" authorId="0">
      <text>
        <r>
          <rPr>
            <b/>
            <sz val="8"/>
            <color indexed="81"/>
            <rFont val="Tahoma"/>
            <family val="2"/>
          </rPr>
          <t>ies:</t>
        </r>
        <r>
          <rPr>
            <sz val="8"/>
            <color indexed="81"/>
            <rFont val="Tahoma"/>
            <family val="2"/>
          </rPr>
          <t xml:space="preserve">
también otra para falso</t>
        </r>
      </text>
    </comment>
    <comment ref="A89" authorId="0">
      <text>
        <r>
          <rPr>
            <b/>
            <sz val="8"/>
            <color indexed="81"/>
            <rFont val="Tahoma"/>
            <family val="2"/>
          </rPr>
          <t>ies:</t>
        </r>
        <r>
          <rPr>
            <sz val="8"/>
            <color indexed="81"/>
            <rFont val="Tahoma"/>
            <family val="2"/>
          </rPr>
          <t xml:space="preserve">
también devuelve falso si algún argumento es falso</t>
        </r>
      </text>
    </comment>
  </commentList>
</comments>
</file>

<file path=xl/comments3.xml><?xml version="1.0" encoding="utf-8"?>
<comments xmlns="http://schemas.openxmlformats.org/spreadsheetml/2006/main">
  <authors>
    <author>ies</author>
  </authors>
  <commentList>
    <comment ref="A8" authorId="0">
      <text>
        <r>
          <rPr>
            <b/>
            <sz val="8"/>
            <color indexed="81"/>
            <rFont val="Tahoma"/>
            <family val="2"/>
          </rPr>
          <t>ies:
SOLO TIENE SENTIDO EL FACTORIAL DE NUMEROS NATURALES.
EL FACTORIAL DE 0 ES 1 POR CONVENIO.
LA NOTACIÓN ES 7!</t>
        </r>
      </text>
    </comment>
  </commentList>
</comments>
</file>

<file path=xl/sharedStrings.xml><?xml version="1.0" encoding="utf-8"?>
<sst xmlns="http://schemas.openxmlformats.org/spreadsheetml/2006/main" count="264" uniqueCount="204">
  <si>
    <t>COMBINAT(número;tamáño)</t>
  </si>
  <si>
    <t>Devuelve el número de combinaciones para un número determinado de elementos.</t>
  </si>
  <si>
    <t>Para más información consulte la ayuda.</t>
  </si>
  <si>
    <t>EJEMPLO</t>
  </si>
  <si>
    <t>FACT</t>
  </si>
  <si>
    <t>Devuelve el factorial de un número, igual a 1*2*3*... *Numero.</t>
  </si>
  <si>
    <t>FACT(número)</t>
  </si>
  <si>
    <t>CONTAR</t>
  </si>
  <si>
    <t>CONTAR(ref1;ref2;...)</t>
  </si>
  <si>
    <t>Cuenta el número de celdas que contienen números y los números en la lista de argumentos.</t>
  </si>
  <si>
    <t>CONTAR.SI</t>
  </si>
  <si>
    <t>Cuenta las celdas, dentro del rango, que no están en blanco y que cumplen con el criterio especificado.</t>
  </si>
  <si>
    <t>CONTAR.SI(rango;criterio)</t>
  </si>
  <si>
    <t>CONTAR.BLANCO</t>
  </si>
  <si>
    <t>CONTAR.BLANCO(rango)</t>
  </si>
  <si>
    <t>Cuenta el número de celdas en blanco dentro de un rango.</t>
  </si>
  <si>
    <t>CONTARA</t>
  </si>
  <si>
    <t>CONTARA(valor1;valor2...)</t>
  </si>
  <si>
    <t>Cuenta el número de celdas que no están vacías y los valores que hay en la lista de argumentos. Use CONTARA para contar el número de celdas que contienen datos en un rango o matriz.</t>
  </si>
  <si>
    <t>JERARQUIA</t>
  </si>
  <si>
    <t>JERARQUIA(número;referencia;orden)</t>
  </si>
  <si>
    <t>Devuelve la jerarquía de un número dentro de una lista. La jerarquía de un número es su tamaño en función con los otros valores de una lista (si ordenara la lista, la jerarquía de un número sería su posición).</t>
  </si>
  <si>
    <t>K.ESIMO.MENOR</t>
  </si>
  <si>
    <t>K.ESIMO.MENOR(matriz,k)</t>
  </si>
  <si>
    <t>Devuelve el k-ésimo menor valor de un conjunto de datos. Utilice esta función para devolver valores con una posición relativa específica dentro de un conjunto de datos.</t>
  </si>
  <si>
    <t>K.ESIMO.MAYOR</t>
  </si>
  <si>
    <t>K.ESIMO.MAYOR(matriz,k)</t>
  </si>
  <si>
    <t>Devuelve el k-ésimo mayor valor de un conjunto de datos. Esta función puede usarse para seleccionar un valor basándose en su posición relativa. Por ejemplo, se puede utilizar K.ESIMO.MAYOR para devolver el mayor valor de un resultado, el segundo resultado o el tercero.</t>
  </si>
  <si>
    <t>MAX</t>
  </si>
  <si>
    <t>MAX(número1;número2;...)</t>
  </si>
  <si>
    <t>Devuelve el valor máximo de un conjunto de valores.</t>
  </si>
  <si>
    <t>MAXA</t>
  </si>
  <si>
    <t>MAXA(ref1;ref2;...)</t>
  </si>
  <si>
    <t>Devuelve el mayor valor en una lista de argumentos. El texto y los valores lógicos como VERDADERO o FALSO se comparan como si fueran números también.</t>
  </si>
  <si>
    <t>MIN</t>
  </si>
  <si>
    <t>MIN(número1;número2;...)</t>
  </si>
  <si>
    <t>Devuelve el valor mínimo de un conjunto de valores.</t>
  </si>
  <si>
    <t>MINA</t>
  </si>
  <si>
    <t>MINA(ref1;ref2;...)</t>
  </si>
  <si>
    <t>Devuelve el valor menor en la lista de argumentos. El texto y los valores lógicos como VERDADERO y FALSO se comparan como si fueran números.</t>
  </si>
  <si>
    <t>MODA</t>
  </si>
  <si>
    <t>MODA(número1;número2;...)</t>
  </si>
  <si>
    <t>Devuelve el valor que se repite con más frecuencia en una matriz o rango de datos. Al igual que MEDIANA, MODA es una medida de posición.</t>
  </si>
  <si>
    <t>PENDIENTE</t>
  </si>
  <si>
    <t>PENDIENTE(conocido_y;conocido_x)</t>
  </si>
  <si>
    <t>Devuelve la pendiente de una línea de regresión lineal creada con los datos de los argumentos conocido_x y conocido_y. La pendiente es la distancia vertical dividida por la distancia horizontal entre dos puntos cualquiera de la recta, lo que corresponde a la tasa de cambio a lo largo de la línea de regresión.</t>
  </si>
  <si>
    <t>PERCENTIL</t>
  </si>
  <si>
    <t>PERCERIL(matriz;k)</t>
  </si>
  <si>
    <t>Devuelve el k-ésimo percentil de los valores de un rango. Esta función permite establecer un umbral de aceptación. Por ejemplo, podrá examinar a los candidatos cuya calificación sea superior al nonagésimo percentil.</t>
  </si>
  <si>
    <t>PROMEDIO</t>
  </si>
  <si>
    <t>PENDIENTE(número1;número2;...)</t>
  </si>
  <si>
    <t>Devuelve el promedio (media aritmética) de los argumentos.</t>
  </si>
  <si>
    <t>PRONOSTICO</t>
  </si>
  <si>
    <t>PRONOSTICO(x;conocido_y;conocido_x)</t>
  </si>
  <si>
    <t>Calcula o pronostica un valor futuro a través de los valores existentes</t>
  </si>
  <si>
    <t>EXPONENCIAL</t>
  </si>
  <si>
    <t>EXP(numero)</t>
  </si>
  <si>
    <t xml:space="preserve">Devuelve e elevado a la </t>
  </si>
  <si>
    <t>potencia de un numero determinado</t>
  </si>
  <si>
    <t>LOGARITMO NEPERIANO</t>
  </si>
  <si>
    <t>LN(numero)</t>
  </si>
  <si>
    <t>Devuelve el logaritmo natural de un número</t>
  </si>
  <si>
    <t>LOGARITMO EN CUALQUIER BASE</t>
  </si>
  <si>
    <t>LOG(número;base)</t>
  </si>
  <si>
    <t xml:space="preserve">Devuelve el logaritmo de un </t>
  </si>
  <si>
    <t>número en la base especificada</t>
  </si>
  <si>
    <t>LOGARITMO DECIMAL</t>
  </si>
  <si>
    <t>LOG10(número)</t>
  </si>
  <si>
    <t>Devuelve el logaritmo en base 10 de un número</t>
  </si>
  <si>
    <t>POTENCIA</t>
  </si>
  <si>
    <t>POTENCIA(número;potencia)</t>
  </si>
  <si>
    <t>Devuelve el resultado de elevar</t>
  </si>
  <si>
    <t xml:space="preserve"> el número a una potencia</t>
  </si>
  <si>
    <t>PRODUCTO</t>
  </si>
  <si>
    <t>PRODUCTO(número1;número2;...)</t>
  </si>
  <si>
    <t xml:space="preserve">Multiplica todos los numeros </t>
  </si>
  <si>
    <t xml:space="preserve">que son argumentos y devuelve el producto </t>
  </si>
  <si>
    <t>RAIZ</t>
  </si>
  <si>
    <t>RAIZ(número)</t>
  </si>
  <si>
    <t>Devuelve la raiz cuadrada de un número</t>
  </si>
  <si>
    <t>SUMA</t>
  </si>
  <si>
    <t>SUMA(número1;número2;...)</t>
  </si>
  <si>
    <t>Suma todos los números</t>
  </si>
  <si>
    <t xml:space="preserve"> en un rango de celdas</t>
  </si>
  <si>
    <t>SUMA DE CUADRADOS</t>
  </si>
  <si>
    <t>SUMA.CUADRADOS(número1;</t>
  </si>
  <si>
    <t xml:space="preserve">Devuelve la suma de los cuadrados </t>
  </si>
  <si>
    <t>número2...)</t>
  </si>
  <si>
    <t>de los argumentos</t>
  </si>
  <si>
    <t>SUMAR SI</t>
  </si>
  <si>
    <t>SUMAR.SI(rango;criterio;</t>
  </si>
  <si>
    <t xml:space="preserve">suma las celdas que cumplen </t>
  </si>
  <si>
    <t>rango_suma)</t>
  </si>
  <si>
    <t xml:space="preserve">determinado criterio o condición </t>
  </si>
  <si>
    <t>NO</t>
  </si>
  <si>
    <t>NO(valor_logico)</t>
  </si>
  <si>
    <t>Invierte la logica del argumento</t>
  </si>
  <si>
    <t>O</t>
  </si>
  <si>
    <t>O(valor_logico1;valor_logico2;...)</t>
  </si>
  <si>
    <t xml:space="preserve">Devuelve verdadero si alguno </t>
  </si>
  <si>
    <t>de los argumentos es verdadero</t>
  </si>
  <si>
    <t>SI</t>
  </si>
  <si>
    <t>SI(prueba_lógica;</t>
  </si>
  <si>
    <t>devuelve un único valor si una</t>
  </si>
  <si>
    <t>valor_si_verdadero;valor_si_falso)</t>
  </si>
  <si>
    <t xml:space="preserve"> condición se evalua como verdadera</t>
  </si>
  <si>
    <t>B75 vale 3</t>
  </si>
  <si>
    <t>Y</t>
  </si>
  <si>
    <t>Y(valor_logico1;valor_logico2;...)</t>
  </si>
  <si>
    <t xml:space="preserve">Devuelve verdadero si todos </t>
  </si>
  <si>
    <t>los argumentos son verdaderos</t>
  </si>
  <si>
    <t>ABS</t>
  </si>
  <si>
    <t>ABS(número)</t>
  </si>
  <si>
    <t>Devuelve el valor absoluto de</t>
  </si>
  <si>
    <t xml:space="preserve"> un número, es decir, sin signo</t>
  </si>
  <si>
    <t>EJEMPLO:</t>
  </si>
  <si>
    <t xml:space="preserve"> </t>
  </si>
  <si>
    <t>ENTERO</t>
  </si>
  <si>
    <t>ENTERO(número)</t>
  </si>
  <si>
    <t>Redondea un número hasta</t>
  </si>
  <si>
    <t xml:space="preserve"> el entero inferior más próximo</t>
  </si>
  <si>
    <t>ALEATORIO</t>
  </si>
  <si>
    <t>ALEATORIO()</t>
  </si>
  <si>
    <t>Devuelve un número distribuido aleatoriamente</t>
  </si>
  <si>
    <t xml:space="preserve"> mayor que 0 y menor que 1</t>
  </si>
  <si>
    <t>MÚLTIPLO INFERIOR</t>
  </si>
  <si>
    <t>MÚLTIPLO INFERIOR(número;cifra-significativa)</t>
  </si>
  <si>
    <t xml:space="preserve">Redondea un número hacia abajo, hacia cero, </t>
  </si>
  <si>
    <t>al múltiplo significativo más cercano.</t>
  </si>
  <si>
    <t>MÚLTIPLO SUPERIOR</t>
  </si>
  <si>
    <t>MÚLTIPLO SUPERIOR(número;cifra-significativa)</t>
  </si>
  <si>
    <t>Redondea un número hacia arriba,</t>
  </si>
  <si>
    <t>al entero o múltiplo significativo más cercano.</t>
  </si>
  <si>
    <t>NÚMERO ROMANO</t>
  </si>
  <si>
    <t>NÚMERO R OMANO(número;forma)</t>
  </si>
  <si>
    <t>Convierte un número romano, en formato de texto.</t>
  </si>
  <si>
    <t>VI</t>
  </si>
  <si>
    <t>CLXXVIII</t>
  </si>
  <si>
    <t>PI</t>
  </si>
  <si>
    <t>PI()</t>
  </si>
  <si>
    <t>Devuelve el valor Pi,3,141592,con precisión de 15 dígitos.</t>
  </si>
  <si>
    <t>REDONDEA IMPAR</t>
  </si>
  <si>
    <t>REDONDEA IMPAR(número)</t>
  </si>
  <si>
    <t>Redondea un número hasta el próximo entero impar.</t>
  </si>
  <si>
    <t>REDONDEA PAR</t>
  </si>
  <si>
    <t>REDONDEA PAR(número)</t>
  </si>
  <si>
    <t>Redondea un número hasta el próximo entero par.</t>
  </si>
  <si>
    <t xml:space="preserve"> Los números negativos se ajustan alejándolos de cero.</t>
  </si>
  <si>
    <t>REDONDEAR</t>
  </si>
  <si>
    <t>REDONDEAR(número,núm-decimales)</t>
  </si>
  <si>
    <t>Redondea un número al número de</t>
  </si>
  <si>
    <t xml:space="preserve"> decimales específico en forma de texto.</t>
  </si>
  <si>
    <t>REDONDEAR MAS</t>
  </si>
  <si>
    <t>REDONDEAR MAS(número,núm-decimales)</t>
  </si>
  <si>
    <t>en direción contraria a cero.</t>
  </si>
  <si>
    <t>REDONDEAR MENOS</t>
  </si>
  <si>
    <t>REDONDEAR MENOS(número,núm-decimales)</t>
  </si>
  <si>
    <t>Redondea un número hacia abajo, hacia cero.</t>
  </si>
  <si>
    <t>RESIDUO</t>
  </si>
  <si>
    <t>RESIDUO(número;núm-divisor)</t>
  </si>
  <si>
    <t>Proporciona al residuo después</t>
  </si>
  <si>
    <t xml:space="preserve"> de dividir un número por un divisor.</t>
  </si>
  <si>
    <t>SIGNO</t>
  </si>
  <si>
    <t>SIGNO(número)</t>
  </si>
  <si>
    <t>Devuelve el signo de un número:1,si el número es +;0,</t>
  </si>
  <si>
    <t>si el número es 0 y -1, si el número es -.</t>
  </si>
  <si>
    <t xml:space="preserve">TRUNCAR </t>
  </si>
  <si>
    <t>TRUNCAR(número:núm_decimales)</t>
  </si>
  <si>
    <t xml:space="preserve">Convierte un número decimal a un entero </t>
  </si>
  <si>
    <t>al quitar la parte decimal o de fracción.</t>
  </si>
  <si>
    <t>ARCOCOSENO</t>
  </si>
  <si>
    <t>ACOS(número)</t>
  </si>
  <si>
    <t>Devuelve el arcoseno de un número, en radianes dentro del intervalo</t>
  </si>
  <si>
    <t>de o a Pi. El arcoseno es el ángulo cuyo coseno es número</t>
  </si>
  <si>
    <t>ARCOSENO</t>
  </si>
  <si>
    <t>ASENO(número)</t>
  </si>
  <si>
    <t xml:space="preserve">Devuelve el arcoseno de un número en radianes </t>
  </si>
  <si>
    <t>dentro del intervalo -Pi/2 a Pi/2</t>
  </si>
  <si>
    <t>ARCOTANGENTE</t>
  </si>
  <si>
    <t>ATAN(número)</t>
  </si>
  <si>
    <t>Devuelve el arco de tangente de un nùmero en</t>
  </si>
  <si>
    <t>radianes dentro del intervalo -Pi/2 a Pi/2.</t>
  </si>
  <si>
    <t>COSENO</t>
  </si>
  <si>
    <t>COS(número)</t>
  </si>
  <si>
    <t>Devuelve el coseno de un ángulo</t>
  </si>
  <si>
    <t>a</t>
  </si>
  <si>
    <t>b</t>
  </si>
  <si>
    <t>cosB= c/a</t>
  </si>
  <si>
    <t>c</t>
  </si>
  <si>
    <t>GRADOS</t>
  </si>
  <si>
    <t>GRADOS(ángulo)</t>
  </si>
  <si>
    <t>Devuelve grados a radianes</t>
  </si>
  <si>
    <t>RADIANES</t>
  </si>
  <si>
    <t>RADIANES(ángulo)</t>
  </si>
  <si>
    <t>Devuelve radianes a grados</t>
  </si>
  <si>
    <t>SENO</t>
  </si>
  <si>
    <t>SENO(número)</t>
  </si>
  <si>
    <t>Devuelve el seno de un ángulo determinado</t>
  </si>
  <si>
    <t>senoB= b/a</t>
  </si>
  <si>
    <t>TANGENTE</t>
  </si>
  <si>
    <t>TAN(número)</t>
  </si>
  <si>
    <t>Devuelve la tangente de un ángulo determinado</t>
  </si>
  <si>
    <t>tanB=b/c</t>
  </si>
  <si>
    <t>COMNINAT</t>
  </si>
</sst>
</file>

<file path=xl/styles.xml><?xml version="1.0" encoding="utf-8"?>
<styleSheet xmlns="http://schemas.openxmlformats.org/spreadsheetml/2006/main">
  <fonts count="14">
    <font>
      <sz val="10"/>
      <name val="Arial"/>
    </font>
    <font>
      <u/>
      <sz val="10"/>
      <color indexed="12"/>
      <name val="Arial"/>
      <family val="2"/>
    </font>
    <font>
      <sz val="10"/>
      <name val="Comic Sans MS"/>
      <family val="4"/>
    </font>
    <font>
      <b/>
      <sz val="10"/>
      <name val="Comic Sans MS"/>
      <family val="4"/>
    </font>
    <font>
      <i/>
      <sz val="10"/>
      <name val="Comic Sans MS"/>
      <family val="4"/>
    </font>
    <font>
      <b/>
      <i/>
      <u/>
      <sz val="10"/>
      <color indexed="10"/>
      <name val="Comic Sans MS"/>
      <family val="4"/>
    </font>
    <font>
      <b/>
      <sz val="8"/>
      <color indexed="81"/>
      <name val="Tahoma"/>
      <family val="2"/>
    </font>
    <font>
      <sz val="10"/>
      <color indexed="58"/>
      <name val="Comic Sans MS"/>
      <family val="4"/>
    </font>
    <font>
      <sz val="10"/>
      <color indexed="18"/>
      <name val="Comic Sans MS"/>
      <family val="4"/>
    </font>
    <font>
      <sz val="8"/>
      <color indexed="81"/>
      <name val="Tahoma"/>
      <family val="2"/>
    </font>
    <font>
      <u/>
      <sz val="8"/>
      <color indexed="10"/>
      <name val="Tahoma"/>
      <family val="2"/>
    </font>
    <font>
      <b/>
      <u/>
      <sz val="10"/>
      <color indexed="10"/>
      <name val="Comic Sans MS"/>
      <family val="4"/>
    </font>
    <font>
      <sz val="10"/>
      <color indexed="17"/>
      <name val="Comic Sans MS"/>
      <family val="4"/>
    </font>
    <font>
      <sz val="10"/>
      <color indexed="12"/>
      <name val="Comic Sans MS"/>
      <family val="4"/>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19">
    <xf numFmtId="0" fontId="0" fillId="0" borderId="0" xfId="0"/>
    <xf numFmtId="0" fontId="2" fillId="0" borderId="0" xfId="0" applyFont="1"/>
    <xf numFmtId="0" fontId="3" fillId="0" borderId="0" xfId="0" applyFont="1"/>
    <xf numFmtId="0" fontId="4" fillId="0" borderId="0" xfId="0" applyFont="1" applyAlignment="1">
      <alignment horizontal="center"/>
    </xf>
    <xf numFmtId="0" fontId="5" fillId="0" borderId="0" xfId="0" applyFont="1"/>
    <xf numFmtId="0" fontId="5" fillId="0" borderId="0" xfId="1" applyFont="1" applyAlignment="1" applyProtection="1"/>
    <xf numFmtId="0" fontId="7" fillId="0" borderId="0" xfId="0" applyFont="1"/>
    <xf numFmtId="0" fontId="8" fillId="0" borderId="0" xfId="0" applyFont="1"/>
    <xf numFmtId="0" fontId="2" fillId="0" borderId="0" xfId="0" applyFont="1" applyAlignment="1"/>
    <xf numFmtId="0" fontId="2" fillId="0" borderId="0" xfId="0" applyFont="1" applyAlignment="1">
      <alignment wrapText="1"/>
    </xf>
    <xf numFmtId="0" fontId="11" fillId="0" borderId="0" xfId="0" applyFont="1"/>
    <xf numFmtId="0" fontId="4" fillId="0" borderId="0" xfId="0" applyFont="1"/>
    <xf numFmtId="0" fontId="12" fillId="0" borderId="0" xfId="0" applyFont="1"/>
    <xf numFmtId="0" fontId="13" fillId="0" borderId="0" xfId="0" applyFont="1"/>
    <xf numFmtId="0" fontId="1" fillId="0" borderId="0" xfId="1" applyAlignment="1" applyProtection="1"/>
    <xf numFmtId="0" fontId="2" fillId="0" borderId="0" xfId="0" applyFont="1" applyAlignment="1">
      <alignment horizontal="center"/>
    </xf>
    <xf numFmtId="0" fontId="13" fillId="0" borderId="0" xfId="0" applyFont="1" applyAlignment="1">
      <alignment horizontal="right"/>
    </xf>
    <xf numFmtId="3" fontId="13" fillId="0" borderId="0" xfId="0" applyNumberFormat="1" applyFont="1"/>
    <xf numFmtId="0" fontId="2" fillId="0" borderId="0" xfId="0" applyFont="1" applyAlignment="1">
      <alignment horizontal="right"/>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238125</xdr:colOff>
      <xdr:row>24</xdr:row>
      <xdr:rowOff>142875</xdr:rowOff>
    </xdr:from>
    <xdr:to>
      <xdr:col>4</xdr:col>
      <xdr:colOff>257175</xdr:colOff>
      <xdr:row>28</xdr:row>
      <xdr:rowOff>171450</xdr:rowOff>
    </xdr:to>
    <xdr:sp macro="" textlink="">
      <xdr:nvSpPr>
        <xdr:cNvPr id="4097" name="AutoShape 1"/>
        <xdr:cNvSpPr>
          <a:spLocks noChangeArrowheads="1"/>
        </xdr:cNvSpPr>
      </xdr:nvSpPr>
      <xdr:spPr bwMode="auto">
        <a:xfrm>
          <a:off x="5638800" y="4914900"/>
          <a:ext cx="3086100" cy="809625"/>
        </a:xfrm>
        <a:prstGeom prst="rtTriangle">
          <a:avLst/>
        </a:prstGeom>
        <a:solidFill>
          <a:srgbClr val="FFFFFF"/>
        </a:solidFill>
        <a:ln w="9525">
          <a:solidFill>
            <a:srgbClr val="000000"/>
          </a:solidFill>
          <a:miter lim="800000"/>
          <a:headEnd/>
          <a:tailEnd/>
        </a:ln>
      </xdr:spPr>
    </xdr:sp>
    <xdr:clientData/>
  </xdr:twoCellAnchor>
  <xdr:twoCellAnchor>
    <xdr:from>
      <xdr:col>3</xdr:col>
      <xdr:colOff>342900</xdr:colOff>
      <xdr:row>27</xdr:row>
      <xdr:rowOff>114300</xdr:rowOff>
    </xdr:from>
    <xdr:to>
      <xdr:col>3</xdr:col>
      <xdr:colOff>504825</xdr:colOff>
      <xdr:row>29</xdr:row>
      <xdr:rowOff>19050</xdr:rowOff>
    </xdr:to>
    <xdr:sp macro="" textlink="">
      <xdr:nvSpPr>
        <xdr:cNvPr id="4098" name="Arc 2"/>
        <xdr:cNvSpPr>
          <a:spLocks/>
        </xdr:cNvSpPr>
      </xdr:nvSpPr>
      <xdr:spPr bwMode="auto">
        <a:xfrm flipH="1">
          <a:off x="7372350" y="5476875"/>
          <a:ext cx="323850" cy="28575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2</xdr:col>
      <xdr:colOff>133350</xdr:colOff>
      <xdr:row>44</xdr:row>
      <xdr:rowOff>0</xdr:rowOff>
    </xdr:from>
    <xdr:to>
      <xdr:col>3</xdr:col>
      <xdr:colOff>590550</xdr:colOff>
      <xdr:row>48</xdr:row>
      <xdr:rowOff>0</xdr:rowOff>
    </xdr:to>
    <xdr:sp macro="" textlink="">
      <xdr:nvSpPr>
        <xdr:cNvPr id="4099" name="AutoShape 3"/>
        <xdr:cNvSpPr>
          <a:spLocks noChangeArrowheads="1"/>
        </xdr:cNvSpPr>
      </xdr:nvSpPr>
      <xdr:spPr bwMode="auto">
        <a:xfrm>
          <a:off x="5429250" y="8639175"/>
          <a:ext cx="2438400" cy="781050"/>
        </a:xfrm>
        <a:prstGeom prst="rtTriangle">
          <a:avLst/>
        </a:prstGeom>
        <a:solidFill>
          <a:srgbClr val="FFFFFF"/>
        </a:solidFill>
        <a:ln w="9525">
          <a:solidFill>
            <a:srgbClr val="000000"/>
          </a:solidFill>
          <a:miter lim="800000"/>
          <a:headEnd/>
          <a:tailEnd/>
        </a:ln>
      </xdr:spPr>
    </xdr:sp>
    <xdr:clientData/>
  </xdr:twoCellAnchor>
  <xdr:twoCellAnchor>
    <xdr:from>
      <xdr:col>3</xdr:col>
      <xdr:colOff>19050</xdr:colOff>
      <xdr:row>46</xdr:row>
      <xdr:rowOff>104775</xdr:rowOff>
    </xdr:from>
    <xdr:to>
      <xdr:col>3</xdr:col>
      <xdr:colOff>142875</xdr:colOff>
      <xdr:row>47</xdr:row>
      <xdr:rowOff>180975</xdr:rowOff>
    </xdr:to>
    <xdr:sp macro="" textlink="">
      <xdr:nvSpPr>
        <xdr:cNvPr id="4100" name="Arc 4"/>
        <xdr:cNvSpPr>
          <a:spLocks/>
        </xdr:cNvSpPr>
      </xdr:nvSpPr>
      <xdr:spPr bwMode="auto">
        <a:xfrm flipH="1">
          <a:off x="6724650" y="9144000"/>
          <a:ext cx="247650" cy="266700"/>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twoCellAnchor>
    <xdr:from>
      <xdr:col>2</xdr:col>
      <xdr:colOff>9525</xdr:colOff>
      <xdr:row>52</xdr:row>
      <xdr:rowOff>28575</xdr:rowOff>
    </xdr:from>
    <xdr:to>
      <xdr:col>3</xdr:col>
      <xdr:colOff>428625</xdr:colOff>
      <xdr:row>56</xdr:row>
      <xdr:rowOff>0</xdr:rowOff>
    </xdr:to>
    <xdr:sp macro="" textlink="">
      <xdr:nvSpPr>
        <xdr:cNvPr id="4101" name="AutoShape 5"/>
        <xdr:cNvSpPr>
          <a:spLocks noChangeArrowheads="1"/>
        </xdr:cNvSpPr>
      </xdr:nvSpPr>
      <xdr:spPr bwMode="auto">
        <a:xfrm>
          <a:off x="5181600" y="10229850"/>
          <a:ext cx="2362200" cy="733425"/>
        </a:xfrm>
        <a:prstGeom prst="rtTriangle">
          <a:avLst/>
        </a:prstGeom>
        <a:solidFill>
          <a:srgbClr val="FFFFFF"/>
        </a:solidFill>
        <a:ln w="9525">
          <a:solidFill>
            <a:srgbClr val="000000"/>
          </a:solidFill>
          <a:miter lim="800000"/>
          <a:headEnd/>
          <a:tailEnd/>
        </a:ln>
      </xdr:spPr>
    </xdr:sp>
    <xdr:clientData/>
  </xdr:twoCellAnchor>
  <xdr:twoCellAnchor>
    <xdr:from>
      <xdr:col>2</xdr:col>
      <xdr:colOff>552450</xdr:colOff>
      <xdr:row>54</xdr:row>
      <xdr:rowOff>47625</xdr:rowOff>
    </xdr:from>
    <xdr:to>
      <xdr:col>2</xdr:col>
      <xdr:colOff>628650</xdr:colOff>
      <xdr:row>56</xdr:row>
      <xdr:rowOff>0</xdr:rowOff>
    </xdr:to>
    <xdr:sp macro="" textlink="">
      <xdr:nvSpPr>
        <xdr:cNvPr id="4102" name="Arc 6"/>
        <xdr:cNvSpPr>
          <a:spLocks/>
        </xdr:cNvSpPr>
      </xdr:nvSpPr>
      <xdr:spPr bwMode="auto">
        <a:xfrm flipH="1">
          <a:off x="6267450" y="10629900"/>
          <a:ext cx="152400" cy="333375"/>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file:///A:\exponencial.doc"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100"/>
  <sheetViews>
    <sheetView showFormulas="1" workbookViewId="0">
      <selection activeCell="C12" sqref="C12"/>
    </sheetView>
  </sheetViews>
  <sheetFormatPr baseColWidth="10" defaultRowHeight="15"/>
  <cols>
    <col min="1" max="1" width="25.42578125" style="1" customWidth="1"/>
    <col min="2" max="2" width="0.42578125" style="1" customWidth="1"/>
    <col min="3" max="3" width="23.28515625" style="1" customWidth="1"/>
    <col min="4" max="16384" width="11.42578125" style="1"/>
  </cols>
  <sheetData>
    <row r="1" spans="1:4" ht="16.5">
      <c r="A1" s="10" t="s">
        <v>111</v>
      </c>
      <c r="C1" s="2" t="s">
        <v>112</v>
      </c>
    </row>
    <row r="2" spans="1:4">
      <c r="A2" s="1" t="s">
        <v>113</v>
      </c>
    </row>
    <row r="3" spans="1:4">
      <c r="A3" s="1" t="s">
        <v>114</v>
      </c>
    </row>
    <row r="4" spans="1:4">
      <c r="A4" s="11" t="s">
        <v>115</v>
      </c>
    </row>
    <row r="5" spans="1:4">
      <c r="A5" s="12">
        <f>ABS(2)</f>
        <v>2</v>
      </c>
      <c r="B5" s="1" t="s">
        <v>116</v>
      </c>
      <c r="C5" s="12">
        <f>ABS(-2)</f>
        <v>2</v>
      </c>
    </row>
    <row r="6" spans="1:4">
      <c r="A6" s="13">
        <v>2</v>
      </c>
      <c r="C6" s="13">
        <v>2</v>
      </c>
    </row>
    <row r="8" spans="1:4" ht="16.5">
      <c r="A8" s="10" t="s">
        <v>117</v>
      </c>
      <c r="C8" s="2" t="s">
        <v>118</v>
      </c>
    </row>
    <row r="9" spans="1:4">
      <c r="A9" s="1" t="s">
        <v>119</v>
      </c>
    </row>
    <row r="10" spans="1:4">
      <c r="A10" s="1" t="s">
        <v>120</v>
      </c>
    </row>
    <row r="11" spans="1:4">
      <c r="A11" s="11" t="s">
        <v>115</v>
      </c>
    </row>
    <row r="12" spans="1:4">
      <c r="A12" s="12">
        <f>INT(1.6667)</f>
        <v>1</v>
      </c>
      <c r="C12" s="12">
        <f>INT(-2.745)</f>
        <v>-3</v>
      </c>
    </row>
    <row r="13" spans="1:4">
      <c r="A13" s="13">
        <v>1</v>
      </c>
      <c r="C13" s="13">
        <v>-3</v>
      </c>
    </row>
    <row r="15" spans="1:4" ht="16.5">
      <c r="A15" s="10" t="s">
        <v>121</v>
      </c>
      <c r="C15" s="2" t="s">
        <v>122</v>
      </c>
      <c r="D15" s="2"/>
    </row>
    <row r="16" spans="1:4">
      <c r="A16" s="1" t="s">
        <v>123</v>
      </c>
    </row>
    <row r="17" spans="1:6">
      <c r="A17" s="1" t="s">
        <v>124</v>
      </c>
    </row>
    <row r="18" spans="1:6">
      <c r="A18" s="11" t="s">
        <v>115</v>
      </c>
    </row>
    <row r="19" spans="1:6">
      <c r="A19" s="12">
        <f ca="1">RAND()</f>
        <v>0.69387237116736156</v>
      </c>
      <c r="C19" s="12">
        <f ca="1">RAND()</f>
        <v>0.43014631707068873</v>
      </c>
    </row>
    <row r="20" spans="1:6">
      <c r="A20" s="13">
        <v>0.78625409999999996</v>
      </c>
      <c r="C20" s="13">
        <v>0.12178219999999999</v>
      </c>
    </row>
    <row r="22" spans="1:6" ht="16.5">
      <c r="A22" s="10" t="s">
        <v>125</v>
      </c>
      <c r="B22" s="10"/>
      <c r="C22" s="2" t="s">
        <v>126</v>
      </c>
      <c r="D22" s="2"/>
      <c r="E22" s="2"/>
      <c r="F22" s="2"/>
    </row>
    <row r="23" spans="1:6">
      <c r="A23" s="1" t="s">
        <v>127</v>
      </c>
    </row>
    <row r="24" spans="1:6">
      <c r="A24" s="1" t="s">
        <v>128</v>
      </c>
    </row>
    <row r="25" spans="1:6">
      <c r="A25" s="11" t="s">
        <v>115</v>
      </c>
    </row>
    <row r="26" spans="1:6">
      <c r="A26" s="12">
        <f>FLOOR(10,3)</f>
        <v>9</v>
      </c>
      <c r="B26" s="12"/>
      <c r="C26" s="12">
        <f>FLOOR(7,3)</f>
        <v>6</v>
      </c>
    </row>
    <row r="27" spans="1:6" s="13" customFormat="1">
      <c r="A27" s="13">
        <v>9</v>
      </c>
      <c r="C27" s="13">
        <v>6</v>
      </c>
    </row>
    <row r="29" spans="1:6" ht="16.5">
      <c r="A29" s="10" t="s">
        <v>129</v>
      </c>
      <c r="B29" s="10"/>
      <c r="C29" s="2" t="s">
        <v>130</v>
      </c>
      <c r="D29" s="2"/>
      <c r="E29" s="2"/>
      <c r="F29" s="2"/>
    </row>
    <row r="30" spans="1:6">
      <c r="A30" s="1" t="s">
        <v>131</v>
      </c>
    </row>
    <row r="31" spans="1:6">
      <c r="A31" s="1" t="s">
        <v>132</v>
      </c>
    </row>
    <row r="32" spans="1:6">
      <c r="A32" s="11" t="s">
        <v>115</v>
      </c>
    </row>
    <row r="33" spans="1:5" s="12" customFormat="1">
      <c r="A33" s="12">
        <f>CEILING(10,3)</f>
        <v>12</v>
      </c>
      <c r="C33" s="12">
        <f>CEILING(7,3)</f>
        <v>9</v>
      </c>
    </row>
    <row r="34" spans="1:5" s="13" customFormat="1">
      <c r="A34" s="13">
        <v>12</v>
      </c>
      <c r="C34" s="13">
        <v>9</v>
      </c>
    </row>
    <row r="36" spans="1:5" ht="16.5">
      <c r="A36" s="10" t="s">
        <v>133</v>
      </c>
      <c r="B36" s="10"/>
      <c r="C36" s="2" t="s">
        <v>134</v>
      </c>
      <c r="D36" s="2"/>
      <c r="E36" s="2"/>
    </row>
    <row r="37" spans="1:5">
      <c r="A37" s="1" t="s">
        <v>135</v>
      </c>
    </row>
    <row r="38" spans="1:5">
      <c r="A38" s="11" t="s">
        <v>115</v>
      </c>
    </row>
    <row r="39" spans="1:5" s="12" customFormat="1">
      <c r="A39" s="12" t="str">
        <f>ROMAN(6)</f>
        <v>VI</v>
      </c>
      <c r="C39" s="12" t="str">
        <f>ROMAN(178)</f>
        <v>CLXXVIII</v>
      </c>
    </row>
    <row r="40" spans="1:5" s="13" customFormat="1">
      <c r="A40" s="13" t="s">
        <v>136</v>
      </c>
      <c r="C40" s="13" t="s">
        <v>137</v>
      </c>
    </row>
    <row r="42" spans="1:5" ht="16.5">
      <c r="A42" s="10" t="s">
        <v>138</v>
      </c>
      <c r="C42" s="2" t="s">
        <v>139</v>
      </c>
    </row>
    <row r="43" spans="1:5">
      <c r="A43" s="1" t="s">
        <v>140</v>
      </c>
    </row>
    <row r="44" spans="1:5">
      <c r="A44" s="11" t="s">
        <v>115</v>
      </c>
    </row>
    <row r="45" spans="1:5" s="12" customFormat="1">
      <c r="A45" s="12">
        <f>PI()</f>
        <v>3.1415926535897931</v>
      </c>
    </row>
    <row r="46" spans="1:5" s="13" customFormat="1">
      <c r="A46" s="13">
        <v>3.1415926999999999</v>
      </c>
    </row>
    <row r="48" spans="1:5" ht="16.5">
      <c r="A48" s="10" t="s">
        <v>141</v>
      </c>
      <c r="B48" s="10"/>
      <c r="C48" s="2" t="s">
        <v>142</v>
      </c>
      <c r="D48" s="2"/>
      <c r="E48" s="2"/>
    </row>
    <row r="49" spans="1:5">
      <c r="A49" s="1" t="s">
        <v>143</v>
      </c>
    </row>
    <row r="50" spans="1:5">
      <c r="A50" s="11" t="s">
        <v>115</v>
      </c>
    </row>
    <row r="51" spans="1:5" s="12" customFormat="1">
      <c r="A51" s="12">
        <f>ODD(6)</f>
        <v>7</v>
      </c>
      <c r="C51" s="12">
        <f>ODD(8)</f>
        <v>9</v>
      </c>
    </row>
    <row r="52" spans="1:5" s="13" customFormat="1">
      <c r="A52" s="13">
        <v>7</v>
      </c>
      <c r="C52" s="13">
        <v>9</v>
      </c>
    </row>
    <row r="54" spans="1:5" ht="16.5">
      <c r="A54" s="10" t="s">
        <v>144</v>
      </c>
      <c r="B54" s="10"/>
      <c r="C54" s="2" t="s">
        <v>145</v>
      </c>
      <c r="D54" s="2"/>
    </row>
    <row r="55" spans="1:5">
      <c r="A55" s="1" t="s">
        <v>146</v>
      </c>
    </row>
    <row r="56" spans="1:5">
      <c r="A56" s="1" t="s">
        <v>147</v>
      </c>
    </row>
    <row r="57" spans="1:5">
      <c r="A57" s="11" t="s">
        <v>115</v>
      </c>
    </row>
    <row r="58" spans="1:5" s="12" customFormat="1">
      <c r="A58" s="12">
        <f>EVEN(7)</f>
        <v>8</v>
      </c>
      <c r="C58" s="12">
        <f>EVEN(-7)</f>
        <v>-8</v>
      </c>
    </row>
    <row r="59" spans="1:5" s="13" customFormat="1">
      <c r="A59" s="13">
        <v>8</v>
      </c>
      <c r="C59" s="13">
        <v>-8</v>
      </c>
    </row>
    <row r="61" spans="1:5" ht="16.5">
      <c r="A61" s="10" t="s">
        <v>148</v>
      </c>
      <c r="B61" s="10"/>
      <c r="C61" s="2" t="s">
        <v>149</v>
      </c>
      <c r="D61" s="2"/>
      <c r="E61" s="2"/>
    </row>
    <row r="62" spans="1:5">
      <c r="A62" s="1" t="s">
        <v>150</v>
      </c>
    </row>
    <row r="63" spans="1:5">
      <c r="A63" s="1" t="s">
        <v>151</v>
      </c>
    </row>
    <row r="64" spans="1:5">
      <c r="A64" s="11" t="s">
        <v>115</v>
      </c>
    </row>
    <row r="65" spans="1:6" s="12" customFormat="1">
      <c r="A65" s="12">
        <f>ROUND(3.988,2)</f>
        <v>3.99</v>
      </c>
      <c r="C65" s="12">
        <f>ROUND(9.877878,1)</f>
        <v>9.9</v>
      </c>
    </row>
    <row r="66" spans="1:6" s="13" customFormat="1">
      <c r="A66" s="13">
        <v>3.99</v>
      </c>
      <c r="C66" s="13">
        <v>9.9</v>
      </c>
    </row>
    <row r="68" spans="1:6" ht="16.5">
      <c r="A68" s="10" t="s">
        <v>152</v>
      </c>
      <c r="B68" s="10"/>
      <c r="C68" s="2" t="s">
        <v>153</v>
      </c>
      <c r="D68" s="2"/>
      <c r="E68" s="2"/>
      <c r="F68" s="2"/>
    </row>
    <row r="69" spans="1:6">
      <c r="A69" s="1" t="s">
        <v>131</v>
      </c>
    </row>
    <row r="70" spans="1:6">
      <c r="A70" s="1" t="s">
        <v>154</v>
      </c>
    </row>
    <row r="71" spans="1:6">
      <c r="A71" s="11" t="s">
        <v>115</v>
      </c>
    </row>
    <row r="72" spans="1:6" s="12" customFormat="1">
      <c r="A72" s="12">
        <f>ROUND(1.23544444444444,2)</f>
        <v>1.24</v>
      </c>
      <c r="C72" s="12">
        <f>ROUNDUP(9.895847577,4)</f>
        <v>9.8958999999999993</v>
      </c>
    </row>
    <row r="73" spans="1:6" s="13" customFormat="1">
      <c r="A73" s="13">
        <v>1.24</v>
      </c>
      <c r="C73" s="13">
        <v>9.8958999999999993</v>
      </c>
    </row>
    <row r="75" spans="1:6" ht="16.5">
      <c r="A75" s="10" t="s">
        <v>155</v>
      </c>
      <c r="B75" s="10"/>
      <c r="C75" s="2" t="s">
        <v>156</v>
      </c>
      <c r="D75" s="2"/>
      <c r="E75" s="2"/>
      <c r="F75" s="2"/>
    </row>
    <row r="76" spans="1:6">
      <c r="A76" s="1" t="s">
        <v>157</v>
      </c>
    </row>
    <row r="77" spans="1:6">
      <c r="A77" s="11" t="s">
        <v>115</v>
      </c>
    </row>
    <row r="78" spans="1:6" s="12" customFormat="1">
      <c r="A78" s="12">
        <f>ROUNDDOWN(6.987754,3)</f>
        <v>6.9870000000000001</v>
      </c>
    </row>
    <row r="79" spans="1:6" s="13" customFormat="1">
      <c r="A79" s="13">
        <v>6.9870000000000001</v>
      </c>
    </row>
    <row r="81" spans="1:5" ht="16.5">
      <c r="A81" s="10" t="s">
        <v>158</v>
      </c>
      <c r="C81" s="2" t="s">
        <v>159</v>
      </c>
      <c r="D81" s="2"/>
      <c r="E81" s="2"/>
    </row>
    <row r="82" spans="1:5">
      <c r="A82" s="1" t="s">
        <v>160</v>
      </c>
    </row>
    <row r="83" spans="1:5">
      <c r="A83" s="1" t="s">
        <v>161</v>
      </c>
    </row>
    <row r="84" spans="1:5">
      <c r="A84" s="11" t="s">
        <v>115</v>
      </c>
    </row>
    <row r="85" spans="1:5" s="12" customFormat="1">
      <c r="A85" s="12">
        <f>MOD(6,4)</f>
        <v>2</v>
      </c>
      <c r="C85" s="12">
        <f>MOD(7,3)</f>
        <v>1</v>
      </c>
    </row>
    <row r="86" spans="1:5" s="13" customFormat="1">
      <c r="A86" s="13">
        <v>2</v>
      </c>
      <c r="C86" s="13">
        <v>1</v>
      </c>
    </row>
    <row r="88" spans="1:5" ht="16.5">
      <c r="A88" s="10" t="s">
        <v>162</v>
      </c>
      <c r="C88" s="2" t="s">
        <v>163</v>
      </c>
      <c r="D88" s="2"/>
    </row>
    <row r="89" spans="1:5">
      <c r="A89" s="1" t="s">
        <v>164</v>
      </c>
    </row>
    <row r="90" spans="1:5">
      <c r="A90" s="1" t="s">
        <v>165</v>
      </c>
    </row>
    <row r="91" spans="1:5">
      <c r="A91" s="11" t="s">
        <v>115</v>
      </c>
    </row>
    <row r="92" spans="1:5" s="12" customFormat="1">
      <c r="A92" s="12">
        <f>SIGN(5)</f>
        <v>1</v>
      </c>
      <c r="C92" s="12">
        <f>SIGN(-5)</f>
        <v>-1</v>
      </c>
    </row>
    <row r="93" spans="1:5" s="13" customFormat="1">
      <c r="A93" s="13">
        <v>1</v>
      </c>
      <c r="C93" s="13">
        <v>-1</v>
      </c>
    </row>
    <row r="95" spans="1:5" ht="16.5">
      <c r="A95" s="10" t="s">
        <v>166</v>
      </c>
      <c r="C95" s="2" t="s">
        <v>167</v>
      </c>
      <c r="D95" s="2"/>
      <c r="E95" s="2"/>
    </row>
    <row r="96" spans="1:5">
      <c r="A96" s="1" t="s">
        <v>168</v>
      </c>
    </row>
    <row r="97" spans="1:3">
      <c r="A97" s="1" t="s">
        <v>169</v>
      </c>
    </row>
    <row r="98" spans="1:3">
      <c r="A98" s="11" t="s">
        <v>115</v>
      </c>
    </row>
    <row r="99" spans="1:3" s="12" customFormat="1">
      <c r="A99" s="12">
        <f>TRUNC(56.34566,2)</f>
        <v>56.34</v>
      </c>
      <c r="C99" s="12">
        <f>TRUNC(4.78,1)</f>
        <v>4.7</v>
      </c>
    </row>
    <row r="100" spans="1:3" s="13" customFormat="1">
      <c r="A100" s="13">
        <v>56.34</v>
      </c>
      <c r="C100" s="13">
        <v>4.7</v>
      </c>
    </row>
  </sheetData>
  <phoneticPr fontId="0" type="noConversion"/>
  <pageMargins left="0.75" right="0.75" top="1" bottom="1" header="0" footer="0"/>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C93"/>
  <sheetViews>
    <sheetView showFormulas="1" tabSelected="1" workbookViewId="0">
      <selection activeCell="B91" sqref="B91"/>
    </sheetView>
  </sheetViews>
  <sheetFormatPr baseColWidth="10" defaultRowHeight="15"/>
  <cols>
    <col min="1" max="1" width="21.42578125" style="1" customWidth="1"/>
    <col min="2" max="2" width="15.5703125" style="1" customWidth="1"/>
    <col min="3" max="16384" width="11.42578125" style="1"/>
  </cols>
  <sheetData>
    <row r="1" spans="1:2" ht="16.5">
      <c r="A1" s="5" t="s">
        <v>55</v>
      </c>
      <c r="B1" s="2" t="s">
        <v>56</v>
      </c>
    </row>
    <row r="2" spans="1:2">
      <c r="A2" s="1" t="s">
        <v>57</v>
      </c>
    </row>
    <row r="3" spans="1:2">
      <c r="A3" s="1" t="s">
        <v>58</v>
      </c>
    </row>
    <row r="4" spans="1:2">
      <c r="A4" s="3" t="s">
        <v>3</v>
      </c>
    </row>
    <row r="5" spans="1:2">
      <c r="A5" s="6">
        <f>EXP(3)</f>
        <v>20.085536923187668</v>
      </c>
    </row>
    <row r="6" spans="1:2">
      <c r="A6" s="7">
        <v>20.085536999999999</v>
      </c>
    </row>
    <row r="8" spans="1:2" ht="16.5">
      <c r="A8" s="4" t="s">
        <v>59</v>
      </c>
      <c r="B8" s="2" t="s">
        <v>60</v>
      </c>
    </row>
    <row r="9" spans="1:2">
      <c r="A9" s="1" t="s">
        <v>61</v>
      </c>
    </row>
    <row r="10" spans="1:2">
      <c r="A10" s="3" t="s">
        <v>3</v>
      </c>
    </row>
    <row r="11" spans="1:2">
      <c r="A11" s="6">
        <f>LN(3)</f>
        <v>1.0986122886681098</v>
      </c>
    </row>
    <row r="12" spans="1:2">
      <c r="A12" s="7">
        <v>1.0986122890000001</v>
      </c>
    </row>
    <row r="14" spans="1:2" ht="16.5">
      <c r="A14" s="4" t="s">
        <v>62</v>
      </c>
      <c r="B14" s="2" t="s">
        <v>63</v>
      </c>
    </row>
    <row r="15" spans="1:2">
      <c r="A15" s="8" t="s">
        <v>64</v>
      </c>
    </row>
    <row r="16" spans="1:2">
      <c r="A16" s="8" t="s">
        <v>65</v>
      </c>
    </row>
    <row r="17" spans="1:2">
      <c r="A17" s="3" t="s">
        <v>3</v>
      </c>
    </row>
    <row r="18" spans="1:2">
      <c r="A18" s="6">
        <f>LOG(2,5)</f>
        <v>0.43067655807339306</v>
      </c>
    </row>
    <row r="19" spans="1:2">
      <c r="A19" s="7">
        <v>0.43067655799999999</v>
      </c>
    </row>
    <row r="21" spans="1:2" ht="16.5">
      <c r="A21" s="4" t="s">
        <v>66</v>
      </c>
      <c r="B21" s="2" t="s">
        <v>67</v>
      </c>
    </row>
    <row r="22" spans="1:2">
      <c r="A22" s="1" t="s">
        <v>68</v>
      </c>
    </row>
    <row r="23" spans="1:2">
      <c r="A23" s="3" t="s">
        <v>3</v>
      </c>
    </row>
    <row r="24" spans="1:2">
      <c r="A24" s="6">
        <f>LOG10(3)</f>
        <v>0.47712125471966244</v>
      </c>
    </row>
    <row r="25" spans="1:2">
      <c r="A25" s="7">
        <v>0.47712125500000002</v>
      </c>
    </row>
    <row r="27" spans="1:2" ht="16.5">
      <c r="A27" s="4" t="s">
        <v>69</v>
      </c>
      <c r="B27" s="2" t="s">
        <v>70</v>
      </c>
    </row>
    <row r="28" spans="1:2">
      <c r="A28" s="1" t="s">
        <v>71</v>
      </c>
    </row>
    <row r="29" spans="1:2">
      <c r="A29" s="1" t="s">
        <v>72</v>
      </c>
    </row>
    <row r="30" spans="1:2">
      <c r="A30" s="3" t="s">
        <v>3</v>
      </c>
    </row>
    <row r="31" spans="1:2">
      <c r="A31" s="6">
        <f>POWER(4,3)</f>
        <v>64</v>
      </c>
    </row>
    <row r="32" spans="1:2">
      <c r="A32" s="7">
        <v>64</v>
      </c>
    </row>
    <row r="34" spans="1:2" ht="16.5">
      <c r="A34" s="4" t="s">
        <v>73</v>
      </c>
      <c r="B34" s="2" t="s">
        <v>74</v>
      </c>
    </row>
    <row r="35" spans="1:2">
      <c r="A35" s="1" t="s">
        <v>75</v>
      </c>
    </row>
    <row r="36" spans="1:2">
      <c r="A36" s="1" t="s">
        <v>76</v>
      </c>
    </row>
    <row r="37" spans="1:2">
      <c r="A37" s="3" t="s">
        <v>3</v>
      </c>
    </row>
    <row r="38" spans="1:2">
      <c r="A38" s="6">
        <f>PRODUCT(33,34,2)</f>
        <v>2244</v>
      </c>
    </row>
    <row r="39" spans="1:2">
      <c r="A39" s="7">
        <v>2244</v>
      </c>
    </row>
    <row r="41" spans="1:2" ht="16.5">
      <c r="A41" s="4" t="s">
        <v>77</v>
      </c>
      <c r="B41" s="2" t="s">
        <v>78</v>
      </c>
    </row>
    <row r="42" spans="1:2">
      <c r="A42" s="1" t="s">
        <v>79</v>
      </c>
    </row>
    <row r="43" spans="1:2">
      <c r="A43" s="3" t="s">
        <v>3</v>
      </c>
    </row>
    <row r="44" spans="1:2">
      <c r="A44" s="6">
        <f>SQRT(3600)</f>
        <v>60</v>
      </c>
    </row>
    <row r="45" spans="1:2">
      <c r="A45" s="7">
        <v>60</v>
      </c>
    </row>
    <row r="47" spans="1:2" ht="16.5">
      <c r="A47" s="4" t="s">
        <v>80</v>
      </c>
      <c r="B47" s="2" t="s">
        <v>81</v>
      </c>
    </row>
    <row r="48" spans="1:2">
      <c r="A48" s="1" t="s">
        <v>82</v>
      </c>
    </row>
    <row r="49" spans="1:2">
      <c r="A49" s="1" t="s">
        <v>83</v>
      </c>
    </row>
    <row r="50" spans="1:2">
      <c r="A50" s="3" t="s">
        <v>3</v>
      </c>
    </row>
    <row r="51" spans="1:2">
      <c r="A51" s="6">
        <f>SUM(5764,235,724)</f>
        <v>6723</v>
      </c>
    </row>
    <row r="52" spans="1:2">
      <c r="A52" s="7">
        <v>6723</v>
      </c>
    </row>
    <row r="54" spans="1:2" ht="16.5">
      <c r="A54" s="4" t="s">
        <v>84</v>
      </c>
      <c r="B54" s="2" t="s">
        <v>85</v>
      </c>
    </row>
    <row r="55" spans="1:2" ht="16.5">
      <c r="A55" s="1" t="s">
        <v>86</v>
      </c>
      <c r="B55" s="2" t="s">
        <v>87</v>
      </c>
    </row>
    <row r="56" spans="1:2">
      <c r="A56" s="1" t="s">
        <v>88</v>
      </c>
    </row>
    <row r="57" spans="1:2">
      <c r="A57" s="3" t="s">
        <v>3</v>
      </c>
    </row>
    <row r="58" spans="1:2">
      <c r="A58" s="6">
        <f>SUMSQ(34,43)</f>
        <v>3005</v>
      </c>
    </row>
    <row r="59" spans="1:2">
      <c r="A59" s="7">
        <v>3005</v>
      </c>
    </row>
    <row r="61" spans="1:2" ht="16.5">
      <c r="A61" s="4" t="s">
        <v>89</v>
      </c>
      <c r="B61" s="2" t="s">
        <v>90</v>
      </c>
    </row>
    <row r="62" spans="1:2" ht="16.5">
      <c r="A62" s="1" t="s">
        <v>91</v>
      </c>
      <c r="B62" s="2" t="s">
        <v>92</v>
      </c>
    </row>
    <row r="63" spans="1:2">
      <c r="A63" s="1" t="s">
        <v>93</v>
      </c>
    </row>
    <row r="64" spans="1:2">
      <c r="A64" s="3" t="s">
        <v>3</v>
      </c>
    </row>
    <row r="65" spans="1:3">
      <c r="A65" s="6">
        <f>SUMIF(A59,4)</f>
        <v>0</v>
      </c>
    </row>
    <row r="66" spans="1:3">
      <c r="A66" s="7">
        <v>0</v>
      </c>
    </row>
    <row r="68" spans="1:3" ht="16.5">
      <c r="A68" s="4" t="s">
        <v>94</v>
      </c>
      <c r="B68" s="2" t="s">
        <v>95</v>
      </c>
    </row>
    <row r="69" spans="1:3">
      <c r="A69" s="1" t="s">
        <v>96</v>
      </c>
    </row>
    <row r="70" spans="1:3">
      <c r="A70" s="3" t="s">
        <v>3</v>
      </c>
    </row>
    <row r="71" spans="1:3">
      <c r="A71" s="6" t="b">
        <f>NOT(5+3=8)</f>
        <v>0</v>
      </c>
    </row>
    <row r="72" spans="1:3">
      <c r="A72" s="7" t="b">
        <v>0</v>
      </c>
    </row>
    <row r="74" spans="1:3" ht="16.5">
      <c r="A74" s="4" t="s">
        <v>97</v>
      </c>
      <c r="B74" s="2" t="s">
        <v>98</v>
      </c>
    </row>
    <row r="75" spans="1:3">
      <c r="A75" s="1" t="s">
        <v>99</v>
      </c>
    </row>
    <row r="76" spans="1:3">
      <c r="A76" s="1" t="s">
        <v>100</v>
      </c>
    </row>
    <row r="77" spans="1:3">
      <c r="A77" s="3" t="s">
        <v>3</v>
      </c>
      <c r="B77" s="1">
        <v>7</v>
      </c>
      <c r="C77" s="1">
        <v>15</v>
      </c>
    </row>
    <row r="78" spans="1:3">
      <c r="A78" s="6" t="b">
        <f>OR(B77=7,C77=15)</f>
        <v>1</v>
      </c>
    </row>
    <row r="79" spans="1:3">
      <c r="A79" s="7" t="b">
        <v>1</v>
      </c>
    </row>
    <row r="81" spans="1:3" ht="16.5">
      <c r="A81" s="4" t="s">
        <v>101</v>
      </c>
      <c r="B81" s="2" t="s">
        <v>102</v>
      </c>
    </row>
    <row r="82" spans="1:3" ht="16.5">
      <c r="A82" s="1" t="s">
        <v>103</v>
      </c>
      <c r="B82" s="2" t="s">
        <v>104</v>
      </c>
    </row>
    <row r="83" spans="1:3">
      <c r="A83" s="1" t="s">
        <v>105</v>
      </c>
    </row>
    <row r="84" spans="1:3">
      <c r="A84" s="3" t="s">
        <v>3</v>
      </c>
      <c r="B84" s="1">
        <v>3</v>
      </c>
    </row>
    <row r="85" spans="1:3">
      <c r="A85" s="6" t="str">
        <f>IF(B84=3,"B75 vale 3","b75 no vale 3")</f>
        <v>B75 vale 3</v>
      </c>
    </row>
    <row r="86" spans="1:3">
      <c r="A86" s="7" t="s">
        <v>106</v>
      </c>
    </row>
    <row r="88" spans="1:3" ht="16.5">
      <c r="A88" s="4" t="s">
        <v>107</v>
      </c>
      <c r="B88" s="2" t="s">
        <v>108</v>
      </c>
    </row>
    <row r="89" spans="1:3">
      <c r="A89" s="1" t="s">
        <v>109</v>
      </c>
    </row>
    <row r="90" spans="1:3">
      <c r="A90" s="1" t="s">
        <v>110</v>
      </c>
    </row>
    <row r="91" spans="1:3">
      <c r="A91" s="3" t="s">
        <v>3</v>
      </c>
      <c r="B91" s="1">
        <v>4</v>
      </c>
      <c r="C91" s="1">
        <v>6</v>
      </c>
    </row>
    <row r="92" spans="1:3">
      <c r="A92" s="6" t="b">
        <f>AND(B91=4,C91=6)</f>
        <v>1</v>
      </c>
    </row>
    <row r="93" spans="1:3">
      <c r="A93" s="7" t="b">
        <v>1</v>
      </c>
    </row>
  </sheetData>
  <phoneticPr fontId="0" type="noConversion"/>
  <hyperlinks>
    <hyperlink ref="A1" r:id="rId1" display="exponencial"/>
  </hyperlinks>
  <pageMargins left="0.75" right="0.75" top="1" bottom="1" header="0" footer="0"/>
  <headerFooter alignWithMargins="0"/>
  <legacyDrawing r:id="rId2"/>
</worksheet>
</file>

<file path=xl/worksheets/sheet3.xml><?xml version="1.0" encoding="utf-8"?>
<worksheet xmlns="http://schemas.openxmlformats.org/spreadsheetml/2006/main" xmlns:r="http://schemas.openxmlformats.org/officeDocument/2006/relationships">
  <dimension ref="A1:BI62"/>
  <sheetViews>
    <sheetView showFormulas="1" workbookViewId="0">
      <selection activeCell="A62" sqref="A62"/>
    </sheetView>
  </sheetViews>
  <sheetFormatPr baseColWidth="10" defaultRowHeight="15"/>
  <cols>
    <col min="1" max="1" width="30.28515625" style="1" customWidth="1"/>
    <col min="2" max="2" width="8.42578125" style="1" customWidth="1"/>
    <col min="3" max="60" width="11.42578125" style="1"/>
    <col min="61" max="61" width="6" style="1" customWidth="1"/>
    <col min="62" max="16384" width="11.42578125" style="1"/>
  </cols>
  <sheetData>
    <row r="1" spans="1:61" ht="16.5">
      <c r="A1" s="4" t="s">
        <v>170</v>
      </c>
      <c r="B1" s="2" t="s">
        <v>171</v>
      </c>
    </row>
    <row r="2" spans="1:61" ht="28.5" customHeight="1">
      <c r="A2" s="9" t="s">
        <v>172</v>
      </c>
      <c r="B2" s="2"/>
      <c r="BI2" s="1" t="s">
        <v>116</v>
      </c>
    </row>
    <row r="3" spans="1:61" ht="12.75" customHeight="1">
      <c r="A3" s="1" t="s">
        <v>173</v>
      </c>
    </row>
    <row r="4" spans="1:61">
      <c r="A4" s="15" t="s">
        <v>115</v>
      </c>
    </row>
    <row r="5" spans="1:61">
      <c r="A5" s="12">
        <f>ACOS(1)</f>
        <v>0</v>
      </c>
      <c r="B5" s="12">
        <f>ACOS(0.3)</f>
        <v>1.266103672779499</v>
      </c>
    </row>
    <row r="6" spans="1:61">
      <c r="A6" s="16">
        <v>0</v>
      </c>
      <c r="B6" s="13">
        <v>1.2661036729999999</v>
      </c>
    </row>
    <row r="9" spans="1:61" ht="16.5">
      <c r="A9" s="4" t="s">
        <v>174</v>
      </c>
      <c r="B9" s="2" t="s">
        <v>175</v>
      </c>
    </row>
    <row r="10" spans="1:61">
      <c r="A10" s="1" t="s">
        <v>176</v>
      </c>
    </row>
    <row r="11" spans="1:61">
      <c r="A11" s="1" t="s">
        <v>177</v>
      </c>
    </row>
    <row r="12" spans="1:61">
      <c r="A12" s="1" t="s">
        <v>115</v>
      </c>
    </row>
    <row r="13" spans="1:61">
      <c r="A13" s="12">
        <f>ASIN(1)</f>
        <v>1.5707963267948966</v>
      </c>
      <c r="B13" s="12">
        <f>ASIN(0)</f>
        <v>0</v>
      </c>
    </row>
    <row r="14" spans="1:61">
      <c r="A14" s="13">
        <v>1.570796327</v>
      </c>
      <c r="B14" s="13">
        <v>0</v>
      </c>
    </row>
    <row r="17" spans="1:5" ht="16.5">
      <c r="A17" s="4" t="s">
        <v>178</v>
      </c>
      <c r="B17" s="2" t="s">
        <v>179</v>
      </c>
    </row>
    <row r="18" spans="1:5">
      <c r="A18" s="1" t="s">
        <v>180</v>
      </c>
    </row>
    <row r="19" spans="1:5">
      <c r="A19" s="1" t="s">
        <v>181</v>
      </c>
    </row>
    <row r="20" spans="1:5">
      <c r="A20" s="1" t="s">
        <v>115</v>
      </c>
    </row>
    <row r="21" spans="1:5">
      <c r="A21" s="12">
        <f>ATAN(-26)</f>
        <v>-1.5323537367737086</v>
      </c>
      <c r="B21" s="12">
        <f>ATAN(69)</f>
        <v>1.5563045877293966</v>
      </c>
    </row>
    <row r="22" spans="1:5">
      <c r="A22" s="13">
        <v>-1.532353737</v>
      </c>
      <c r="B22" s="17">
        <v>1.5563045879999999</v>
      </c>
    </row>
    <row r="25" spans="1:5" ht="16.5">
      <c r="A25" s="4" t="s">
        <v>182</v>
      </c>
      <c r="B25" s="2" t="s">
        <v>183</v>
      </c>
    </row>
    <row r="26" spans="1:5">
      <c r="A26" s="1" t="s">
        <v>184</v>
      </c>
      <c r="D26" s="1" t="s">
        <v>185</v>
      </c>
    </row>
    <row r="27" spans="1:5">
      <c r="A27" s="1" t="s">
        <v>115</v>
      </c>
      <c r="C27" s="1" t="s">
        <v>186</v>
      </c>
      <c r="E27" s="1" t="s">
        <v>187</v>
      </c>
    </row>
    <row r="28" spans="1:5">
      <c r="A28" s="12">
        <f>COS(56)</f>
        <v>0.85322010772258416</v>
      </c>
      <c r="B28" s="12">
        <f>COS(89)</f>
        <v>0.51017704494166893</v>
      </c>
    </row>
    <row r="29" spans="1:5">
      <c r="A29" s="13">
        <v>0.85322010800000003</v>
      </c>
      <c r="B29" s="13">
        <v>0.51017704500000005</v>
      </c>
    </row>
    <row r="30" spans="1:5">
      <c r="D30" s="1" t="s">
        <v>188</v>
      </c>
    </row>
    <row r="32" spans="1:5" ht="16.5">
      <c r="A32" s="4" t="s">
        <v>189</v>
      </c>
      <c r="B32" s="2" t="s">
        <v>190</v>
      </c>
    </row>
    <row r="33" spans="1:5">
      <c r="A33" s="1" t="s">
        <v>191</v>
      </c>
    </row>
    <row r="34" spans="1:5">
      <c r="A34" s="1" t="s">
        <v>115</v>
      </c>
    </row>
    <row r="35" spans="1:5">
      <c r="A35" s="12">
        <f>DEGREES(123)</f>
        <v>7047.3808801091254</v>
      </c>
      <c r="B35" s="12">
        <f>DEGREES(-475)</f>
        <v>-27215.495268714105</v>
      </c>
    </row>
    <row r="36" spans="1:5">
      <c r="A36" s="13">
        <v>7047.3808799999997</v>
      </c>
      <c r="B36" s="13">
        <v>-27215.495269999999</v>
      </c>
    </row>
    <row r="38" spans="1:5" ht="16.5">
      <c r="A38" s="4" t="s">
        <v>192</v>
      </c>
      <c r="B38" s="2" t="s">
        <v>193</v>
      </c>
    </row>
    <row r="39" spans="1:5">
      <c r="A39" s="1" t="s">
        <v>194</v>
      </c>
    </row>
    <row r="40" spans="1:5">
      <c r="A40" s="1" t="s">
        <v>115</v>
      </c>
    </row>
    <row r="41" spans="1:5">
      <c r="A41" s="12">
        <f>RADIANS(58)</f>
        <v>1.0122909661567112</v>
      </c>
      <c r="B41" s="12">
        <f>RADIANS(-2.5)</f>
        <v>-4.3633231299858237E-2</v>
      </c>
    </row>
    <row r="42" spans="1:5">
      <c r="A42" s="13">
        <v>1.0122909659999999</v>
      </c>
      <c r="B42" s="13">
        <v>-4.3633231000000001E-2</v>
      </c>
    </row>
    <row r="45" spans="1:5" ht="16.5">
      <c r="A45" s="4" t="s">
        <v>195</v>
      </c>
      <c r="B45" s="2" t="s">
        <v>196</v>
      </c>
    </row>
    <row r="46" spans="1:5">
      <c r="A46" s="1" t="s">
        <v>197</v>
      </c>
      <c r="C46" s="1" t="s">
        <v>186</v>
      </c>
      <c r="D46" s="1" t="s">
        <v>185</v>
      </c>
      <c r="E46" s="1" t="s">
        <v>198</v>
      </c>
    </row>
    <row r="47" spans="1:5">
      <c r="A47" s="1" t="s">
        <v>115</v>
      </c>
    </row>
    <row r="48" spans="1:5">
      <c r="A48" s="12">
        <f>SIN(1)</f>
        <v>0.8414709848078965</v>
      </c>
      <c r="B48" s="12">
        <f>SIN(-896)</f>
        <v>0.60207207566947363</v>
      </c>
    </row>
    <row r="49" spans="1:5">
      <c r="A49" s="13">
        <v>0.84147098499999995</v>
      </c>
      <c r="B49" s="13">
        <v>0.60200720760000004</v>
      </c>
      <c r="C49" s="18" t="s">
        <v>188</v>
      </c>
    </row>
    <row r="52" spans="1:5" ht="16.5">
      <c r="A52" s="4" t="s">
        <v>199</v>
      </c>
      <c r="B52" s="2" t="s">
        <v>200</v>
      </c>
    </row>
    <row r="53" spans="1:5">
      <c r="A53" s="1" t="s">
        <v>201</v>
      </c>
    </row>
    <row r="54" spans="1:5">
      <c r="A54" s="1" t="s">
        <v>115</v>
      </c>
      <c r="C54" s="18" t="s">
        <v>185</v>
      </c>
      <c r="E54" s="1" t="s">
        <v>202</v>
      </c>
    </row>
    <row r="55" spans="1:5">
      <c r="A55" s="12">
        <f>TAN(21)</f>
        <v>-1.5274985276366035</v>
      </c>
      <c r="B55" s="12">
        <f>TAN(-54)</f>
        <v>-0.67380010064805984</v>
      </c>
    </row>
    <row r="56" spans="1:5">
      <c r="A56" s="13">
        <v>-1.527498528</v>
      </c>
      <c r="B56" s="13">
        <v>-0.67380010099999998</v>
      </c>
    </row>
    <row r="57" spans="1:5">
      <c r="C57" s="18" t="s">
        <v>188</v>
      </c>
    </row>
    <row r="62" spans="1:5">
      <c r="A62" s="14"/>
    </row>
  </sheetData>
  <phoneticPr fontId="0" type="noConversion"/>
  <pageMargins left="0.75" right="0.75" top="1" bottom="1"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C114"/>
  <sheetViews>
    <sheetView showFormulas="1" topLeftCell="A98" workbookViewId="0"/>
  </sheetViews>
  <sheetFormatPr baseColWidth="10" defaultRowHeight="15"/>
  <cols>
    <col min="1" max="1" width="24.5703125" style="1" customWidth="1"/>
    <col min="2" max="2" width="1.5703125" style="1" customWidth="1"/>
    <col min="3" max="3" width="20.7109375" style="1" customWidth="1"/>
    <col min="4" max="4" width="15" style="1" customWidth="1"/>
    <col min="5" max="16384" width="11.42578125" style="1"/>
  </cols>
  <sheetData>
    <row r="1" spans="1:3" ht="16.5">
      <c r="A1" s="4" t="s">
        <v>203</v>
      </c>
      <c r="C1" s="2" t="s">
        <v>0</v>
      </c>
    </row>
    <row r="2" spans="1:3" ht="60">
      <c r="A2" s="9" t="s">
        <v>1</v>
      </c>
    </row>
    <row r="3" spans="1:3">
      <c r="A3" s="1" t="s">
        <v>2</v>
      </c>
    </row>
    <row r="4" spans="1:3">
      <c r="A4" s="3" t="s">
        <v>3</v>
      </c>
    </row>
    <row r="5" spans="1:3">
      <c r="A5" s="1">
        <f>COMBIN(4,2)</f>
        <v>6</v>
      </c>
    </row>
    <row r="6" spans="1:3">
      <c r="A6" s="1">
        <v>6</v>
      </c>
    </row>
    <row r="8" spans="1:3" ht="16.5">
      <c r="A8" s="4" t="s">
        <v>4</v>
      </c>
    </row>
    <row r="9" spans="1:3" ht="30" customHeight="1">
      <c r="A9" s="9" t="s">
        <v>5</v>
      </c>
      <c r="C9" s="2" t="s">
        <v>6</v>
      </c>
    </row>
    <row r="10" spans="1:3">
      <c r="A10" s="3" t="s">
        <v>3</v>
      </c>
    </row>
    <row r="11" spans="1:3">
      <c r="A11" s="1">
        <f>FACT(3)</f>
        <v>6</v>
      </c>
    </row>
    <row r="12" spans="1:3">
      <c r="A12" s="1">
        <v>6</v>
      </c>
    </row>
    <row r="14" spans="1:3" ht="16.5">
      <c r="A14" s="4" t="s">
        <v>7</v>
      </c>
      <c r="C14" s="2" t="s">
        <v>8</v>
      </c>
    </row>
    <row r="15" spans="1:3" ht="27.75" customHeight="1">
      <c r="A15" s="9" t="s">
        <v>9</v>
      </c>
    </row>
    <row r="16" spans="1:3">
      <c r="A16" s="3" t="s">
        <v>3</v>
      </c>
    </row>
    <row r="17" spans="1:3">
      <c r="A17" s="1">
        <f>COUNT(3)</f>
        <v>1</v>
      </c>
    </row>
    <row r="18" spans="1:3">
      <c r="A18" s="1">
        <v>1</v>
      </c>
    </row>
    <row r="20" spans="1:3" ht="16.5">
      <c r="A20" s="4" t="s">
        <v>10</v>
      </c>
    </row>
    <row r="21" spans="1:3" ht="33" customHeight="1">
      <c r="A21" s="9" t="s">
        <v>11</v>
      </c>
      <c r="C21" s="2" t="s">
        <v>12</v>
      </c>
    </row>
    <row r="22" spans="1:3">
      <c r="A22" s="3" t="s">
        <v>3</v>
      </c>
    </row>
    <row r="23" spans="1:3">
      <c r="A23" s="1">
        <f>COUNTIF(A1:A18,7273635)</f>
        <v>0</v>
      </c>
    </row>
    <row r="24" spans="1:3">
      <c r="A24" s="1">
        <v>0</v>
      </c>
    </row>
    <row r="26" spans="1:3" ht="16.5">
      <c r="A26" s="4" t="s">
        <v>13</v>
      </c>
      <c r="C26" s="2" t="s">
        <v>14</v>
      </c>
    </row>
    <row r="27" spans="1:3" ht="31.5" customHeight="1">
      <c r="A27" s="9" t="s">
        <v>15</v>
      </c>
    </row>
    <row r="28" spans="1:3">
      <c r="A28" s="3" t="s">
        <v>3</v>
      </c>
    </row>
    <row r="29" spans="1:3">
      <c r="A29" s="1">
        <f>COUNTBLANK(A23:A28)</f>
        <v>1</v>
      </c>
    </row>
    <row r="30" spans="1:3">
      <c r="A30" s="1">
        <v>1</v>
      </c>
    </row>
    <row r="32" spans="1:3" ht="16.5">
      <c r="A32" s="4" t="s">
        <v>16</v>
      </c>
      <c r="C32" s="2" t="s">
        <v>17</v>
      </c>
    </row>
    <row r="33" spans="1:3" ht="66" customHeight="1">
      <c r="A33" s="9" t="s">
        <v>18</v>
      </c>
    </row>
    <row r="34" spans="1:3">
      <c r="A34" s="3" t="s">
        <v>3</v>
      </c>
    </row>
    <row r="35" spans="1:3">
      <c r="A35" s="1">
        <f>COUNTA(A29:A34)</f>
        <v>5</v>
      </c>
    </row>
    <row r="36" spans="1:3">
      <c r="A36" s="1">
        <v>5</v>
      </c>
    </row>
    <row r="39" spans="1:3" ht="16.5">
      <c r="A39" s="4" t="s">
        <v>19</v>
      </c>
      <c r="B39" s="1">
        <v>4</v>
      </c>
      <c r="C39" s="2" t="s">
        <v>20</v>
      </c>
    </row>
    <row r="40" spans="1:3" ht="66.75" customHeight="1">
      <c r="A40" s="9" t="s">
        <v>21</v>
      </c>
      <c r="B40" s="1">
        <v>77</v>
      </c>
    </row>
    <row r="41" spans="1:3">
      <c r="A41" s="3" t="s">
        <v>3</v>
      </c>
      <c r="B41" s="1">
        <v>2</v>
      </c>
    </row>
    <row r="42" spans="1:3">
      <c r="A42" s="1">
        <f>RANK(5,B39:B43)</f>
        <v>3</v>
      </c>
      <c r="B42" s="1">
        <v>66</v>
      </c>
    </row>
    <row r="43" spans="1:3">
      <c r="A43" s="1">
        <v>2</v>
      </c>
      <c r="B43" s="1">
        <v>5</v>
      </c>
    </row>
    <row r="45" spans="1:3" ht="16.5">
      <c r="A45" s="4" t="s">
        <v>22</v>
      </c>
      <c r="C45" s="2" t="s">
        <v>23</v>
      </c>
    </row>
    <row r="46" spans="1:3" ht="68.25" customHeight="1">
      <c r="A46" s="9" t="s">
        <v>24</v>
      </c>
    </row>
    <row r="47" spans="1:3">
      <c r="A47" s="3" t="s">
        <v>3</v>
      </c>
    </row>
    <row r="48" spans="1:3">
      <c r="A48" s="1">
        <f>SMALL(2:33,3)</f>
        <v>1</v>
      </c>
    </row>
    <row r="49" spans="1:3">
      <c r="A49" s="1">
        <v>1</v>
      </c>
    </row>
    <row r="51" spans="1:3" ht="16.5">
      <c r="A51" s="4" t="s">
        <v>25</v>
      </c>
      <c r="C51" s="2" t="s">
        <v>26</v>
      </c>
    </row>
    <row r="52" spans="1:3" ht="78" customHeight="1">
      <c r="A52" s="9" t="s">
        <v>27</v>
      </c>
    </row>
    <row r="53" spans="1:3">
      <c r="A53" s="3" t="s">
        <v>3</v>
      </c>
    </row>
    <row r="54" spans="1:3">
      <c r="A54" s="1">
        <f>LARGE(3:22,2)</f>
        <v>6</v>
      </c>
    </row>
    <row r="55" spans="1:3">
      <c r="A55" s="1">
        <v>6</v>
      </c>
    </row>
    <row r="57" spans="1:3" ht="16.5">
      <c r="A57" s="4" t="s">
        <v>28</v>
      </c>
      <c r="C57" s="2" t="s">
        <v>29</v>
      </c>
    </row>
    <row r="58" spans="1:3">
      <c r="A58" s="1" t="s">
        <v>30</v>
      </c>
    </row>
    <row r="59" spans="1:3">
      <c r="A59" s="3" t="s">
        <v>3</v>
      </c>
    </row>
    <row r="60" spans="1:3">
      <c r="A60" s="1">
        <f>MAX(A54:A59,3)</f>
        <v>6</v>
      </c>
    </row>
    <row r="61" spans="1:3">
      <c r="A61" s="1">
        <v>6</v>
      </c>
    </row>
    <row r="63" spans="1:3" ht="16.5">
      <c r="A63" s="4" t="s">
        <v>31</v>
      </c>
      <c r="C63" s="2" t="s">
        <v>32</v>
      </c>
    </row>
    <row r="64" spans="1:3" ht="44.25" customHeight="1">
      <c r="A64" s="9" t="s">
        <v>33</v>
      </c>
    </row>
    <row r="65" spans="1:3">
      <c r="A65" s="3" t="s">
        <v>3</v>
      </c>
    </row>
    <row r="66" spans="1:3">
      <c r="A66" s="1">
        <f>MAXA(2,4)</f>
        <v>4</v>
      </c>
    </row>
    <row r="67" spans="1:3">
      <c r="A67" s="1">
        <v>4</v>
      </c>
    </row>
    <row r="69" spans="1:3" ht="16.5">
      <c r="A69" s="4" t="s">
        <v>34</v>
      </c>
      <c r="C69" s="2" t="s">
        <v>35</v>
      </c>
    </row>
    <row r="70" spans="1:3">
      <c r="A70" s="1" t="s">
        <v>36</v>
      </c>
    </row>
    <row r="71" spans="1:3">
      <c r="A71" s="3" t="s">
        <v>3</v>
      </c>
    </row>
    <row r="72" spans="1:3">
      <c r="A72" s="1">
        <f>MIN(A66:A71)</f>
        <v>4</v>
      </c>
    </row>
    <row r="73" spans="1:3">
      <c r="A73" s="1">
        <v>4</v>
      </c>
    </row>
    <row r="75" spans="1:3" ht="16.5">
      <c r="A75" s="4" t="s">
        <v>37</v>
      </c>
      <c r="C75" s="2" t="s">
        <v>38</v>
      </c>
    </row>
    <row r="76" spans="1:3" ht="53.25" customHeight="1">
      <c r="A76" s="9" t="s">
        <v>39</v>
      </c>
    </row>
    <row r="77" spans="1:3">
      <c r="A77" s="3" t="s">
        <v>3</v>
      </c>
    </row>
    <row r="78" spans="1:3">
      <c r="A78" s="1">
        <f>MINA(5,24)</f>
        <v>5</v>
      </c>
    </row>
    <row r="79" spans="1:3">
      <c r="A79" s="1">
        <v>5</v>
      </c>
    </row>
    <row r="81" spans="1:3" ht="16.5">
      <c r="A81" s="4" t="s">
        <v>40</v>
      </c>
      <c r="C81" s="2" t="s">
        <v>41</v>
      </c>
    </row>
    <row r="82" spans="1:3" ht="46.5" customHeight="1">
      <c r="A82" s="9" t="s">
        <v>42</v>
      </c>
    </row>
    <row r="83" spans="1:3">
      <c r="A83" s="3" t="s">
        <v>3</v>
      </c>
    </row>
    <row r="84" spans="1:3">
      <c r="A84" s="1">
        <f>MODE(A78:A83)</f>
        <v>5</v>
      </c>
    </row>
    <row r="85" spans="1:3">
      <c r="A85" s="1">
        <v>5</v>
      </c>
    </row>
    <row r="87" spans="1:3" ht="16.5">
      <c r="A87" s="4" t="s">
        <v>43</v>
      </c>
      <c r="C87" s="2" t="s">
        <v>44</v>
      </c>
    </row>
    <row r="88" spans="1:3" ht="96" customHeight="1">
      <c r="A88" s="9" t="s">
        <v>45</v>
      </c>
      <c r="B88" s="1">
        <v>0</v>
      </c>
      <c r="C88" s="1">
        <v>2</v>
      </c>
    </row>
    <row r="89" spans="1:3">
      <c r="A89" s="3" t="s">
        <v>3</v>
      </c>
      <c r="B89" s="1">
        <v>1</v>
      </c>
      <c r="C89" s="1">
        <v>6</v>
      </c>
    </row>
    <row r="90" spans="1:3">
      <c r="A90" s="1">
        <f>SLOPE(B88:B91,C88:C91)</f>
        <v>0.4</v>
      </c>
      <c r="B90" s="1">
        <v>2</v>
      </c>
      <c r="C90" s="1">
        <v>4</v>
      </c>
    </row>
    <row r="91" spans="1:3">
      <c r="A91" s="1">
        <v>0.4</v>
      </c>
      <c r="B91" s="1">
        <v>3</v>
      </c>
      <c r="C91" s="1">
        <v>5</v>
      </c>
    </row>
    <row r="93" spans="1:3" ht="16.5">
      <c r="A93" s="4" t="s">
        <v>46</v>
      </c>
      <c r="C93" s="2" t="s">
        <v>47</v>
      </c>
    </row>
    <row r="94" spans="1:3" ht="77.25" customHeight="1">
      <c r="A94" s="9" t="s">
        <v>48</v>
      </c>
    </row>
    <row r="95" spans="1:3">
      <c r="A95" s="3" t="s">
        <v>3</v>
      </c>
    </row>
    <row r="96" spans="1:3">
      <c r="A96" s="1">
        <f>PERCENTILE(C88,0)</f>
        <v>2</v>
      </c>
    </row>
    <row r="97" spans="1:3">
      <c r="A97" s="1">
        <v>2</v>
      </c>
    </row>
    <row r="99" spans="1:3" ht="16.5">
      <c r="A99" s="4" t="s">
        <v>49</v>
      </c>
      <c r="C99" s="2" t="s">
        <v>50</v>
      </c>
    </row>
    <row r="100" spans="1:3" ht="36" customHeight="1">
      <c r="A100" s="9" t="s">
        <v>51</v>
      </c>
    </row>
    <row r="101" spans="1:3">
      <c r="A101" s="3" t="s">
        <v>3</v>
      </c>
    </row>
    <row r="102" spans="1:3">
      <c r="A102" s="1">
        <f>AVERAGE(A96:A101,14)</f>
        <v>6</v>
      </c>
    </row>
    <row r="103" spans="1:3">
      <c r="A103" s="1">
        <v>6</v>
      </c>
    </row>
    <row r="105" spans="1:3" ht="16.5">
      <c r="A105" s="4" t="s">
        <v>52</v>
      </c>
      <c r="C105" s="2" t="s">
        <v>53</v>
      </c>
    </row>
    <row r="106" spans="1:3" ht="33" customHeight="1">
      <c r="A106" s="9" t="s">
        <v>54</v>
      </c>
    </row>
    <row r="108" spans="1:3">
      <c r="A108" s="3" t="s">
        <v>3</v>
      </c>
    </row>
    <row r="109" spans="1:3">
      <c r="A109" s="1">
        <f>FORECAST(4,C88:C91,B88:B91)</f>
        <v>6</v>
      </c>
    </row>
    <row r="110" spans="1:3">
      <c r="A110" s="1">
        <v>6</v>
      </c>
    </row>
    <row r="112" spans="1:3" ht="16.5">
      <c r="A112" s="4"/>
      <c r="C112" s="2"/>
    </row>
    <row r="114" spans="1:1">
      <c r="A114" s="3"/>
    </row>
  </sheetData>
  <sheetCalcPr fullCalcOnLoad="1"/>
  <phoneticPr fontId="0" type="noConversion"/>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general</vt:lpstr>
      <vt:lpstr>elemental</vt:lpstr>
      <vt:lpstr>trigono</vt:lpstr>
      <vt:lpstr>combina</vt:lpstr>
    </vt:vector>
  </TitlesOfParts>
  <Company>ies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ies</dc:creator>
  <cp:lastModifiedBy>PvGabi</cp:lastModifiedBy>
  <cp:lastPrinted>2000-04-07T10:04:10Z</cp:lastPrinted>
  <dcterms:created xsi:type="dcterms:W3CDTF">2000-04-07T14:45:59Z</dcterms:created>
  <dcterms:modified xsi:type="dcterms:W3CDTF">2010-02-25T19:08:43Z</dcterms:modified>
</cp:coreProperties>
</file>