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Achat" sheetId="1" r:id="rId1"/>
  </sheets>
  <definedNames/>
  <calcPr fullCalcOnLoad="1"/>
</workbook>
</file>

<file path=xl/sharedStrings.xml><?xml version="1.0" encoding="utf-8"?>
<sst xmlns="http://schemas.openxmlformats.org/spreadsheetml/2006/main" count="970" uniqueCount="595">
  <si>
    <t>MASSALAZ Marie-Françoise</t>
  </si>
  <si>
    <t>CHAZEAU Maurice</t>
  </si>
  <si>
    <t>VASLIER Denise</t>
  </si>
  <si>
    <t>BERNARDINI Danièle</t>
  </si>
  <si>
    <t>BARRET Louis</t>
  </si>
  <si>
    <t>BACHELOT Jean-Claude</t>
  </si>
  <si>
    <t>LAURENT Claude</t>
  </si>
  <si>
    <t>LAMBERT Jean-Michel</t>
  </si>
  <si>
    <t>MUGNIER André</t>
  </si>
  <si>
    <t>AMAR Serge</t>
  </si>
  <si>
    <t>LE DU Michel</t>
  </si>
  <si>
    <t>DANTHIER David</t>
  </si>
  <si>
    <t>MASSON Jean-Luc</t>
  </si>
  <si>
    <t>BERGES Christian</t>
  </si>
  <si>
    <t>MITON Catherine</t>
  </si>
  <si>
    <t>MORTELECQ Carole</t>
  </si>
  <si>
    <t>SENEQUE Catherine</t>
  </si>
  <si>
    <t>LIGER Valérie</t>
  </si>
  <si>
    <t>MARTIN Hugues</t>
  </si>
  <si>
    <t>ROBERT Fabien</t>
  </si>
  <si>
    <t>CHAUDERON Arlette</t>
  </si>
  <si>
    <t>MEDJDOUB Améziane</t>
  </si>
  <si>
    <t>DE BARBEYRAC Amaury</t>
  </si>
  <si>
    <t>TANGUY Yves</t>
  </si>
  <si>
    <t>MARTIN Roger</t>
  </si>
  <si>
    <t>FREDERIC Jocelyne</t>
  </si>
  <si>
    <t>TOURNEUX Nadia</t>
  </si>
  <si>
    <t>FOULATIER Patrick</t>
  </si>
  <si>
    <t>LOUISET Michel</t>
  </si>
  <si>
    <t>AUFFRET Jean-Pierre</t>
  </si>
  <si>
    <t>MILLOT Alain</t>
  </si>
  <si>
    <t>RIPOCHE Bernard</t>
  </si>
  <si>
    <t>BLANCHARD Gérard</t>
  </si>
  <si>
    <t>BUNOD Max</t>
  </si>
  <si>
    <t>JEANNE Laure</t>
  </si>
  <si>
    <t>ROHRBASSER Luc</t>
  </si>
  <si>
    <t xml:space="preserve">COLIN Marianne </t>
  </si>
  <si>
    <t>SUBRINI Paul</t>
  </si>
  <si>
    <t>ESTRADE-FRANÇOIS Isabelle</t>
  </si>
  <si>
    <t>FRANCHI Isabelle</t>
  </si>
  <si>
    <t>GROS Emmanuel</t>
  </si>
  <si>
    <t>LARMET Dominique</t>
  </si>
  <si>
    <t>RUFFIER François</t>
  </si>
  <si>
    <t>ROBIN Patricia</t>
  </si>
  <si>
    <t>RICHIR Jacques</t>
  </si>
  <si>
    <t>DE PINHO Sandra</t>
  </si>
  <si>
    <t>CAZIN Éric</t>
  </si>
  <si>
    <t>GARANDEAU Marie-Dominique</t>
  </si>
  <si>
    <t>PINEAU Muriel</t>
  </si>
  <si>
    <t>BOURDAIS Jean-Pierre</t>
  </si>
  <si>
    <t>DUMONTET Cécilie</t>
  </si>
  <si>
    <t>CLEDAT-VAGNE Hélène</t>
  </si>
  <si>
    <t>AUBERT Simone</t>
  </si>
  <si>
    <t>GIRARD Christian</t>
  </si>
  <si>
    <t>PERREAU-BEZOUILLE Gérard</t>
  </si>
  <si>
    <t>HEUZÉ Christian</t>
  </si>
  <si>
    <t>MAGNEN Jean-Philippe</t>
  </si>
  <si>
    <t>BOIDEVEZY Thierry</t>
  </si>
  <si>
    <t>EREL Jean-Luc</t>
  </si>
  <si>
    <t>CIOTTI Éric</t>
  </si>
  <si>
    <t>TOURNIER-BARNIER Christine</t>
  </si>
  <si>
    <t>PRODOM Gérard</t>
  </si>
  <si>
    <t>DUPUIT Dominique</t>
  </si>
  <si>
    <t>AMSTERDAMER David</t>
  </si>
  <si>
    <t>CHATELIER-SAVAT Jocelyne</t>
  </si>
  <si>
    <t>GALLON Régis</t>
  </si>
  <si>
    <t>GAUDILLÈRE Bernard</t>
  </si>
  <si>
    <t>BRESTOVSKI Danielle</t>
  </si>
  <si>
    <t>LAVIGNOTTE Alain</t>
  </si>
  <si>
    <t>POURREDON Marcel</t>
  </si>
  <si>
    <t>SAGUY Gérard</t>
  </si>
  <si>
    <t>MUNIER Gérard</t>
  </si>
  <si>
    <t>ROIMIER Bernard</t>
  </si>
  <si>
    <t>GOMMIER Anne</t>
  </si>
  <si>
    <t>CHAUDEMANCHE Bruno</t>
  </si>
  <si>
    <t>VIENNE Axel</t>
  </si>
  <si>
    <t>RIVIERE David</t>
  </si>
  <si>
    <t>NATIVEL Jean-Louis</t>
  </si>
  <si>
    <t>DUBOS Corinne</t>
  </si>
  <si>
    <t>DUBOIS Colette</t>
  </si>
  <si>
    <t>JANICOT François</t>
  </si>
  <si>
    <t>DE LACOSTE-LAREYMONDIE Antoine</t>
  </si>
  <si>
    <t>HALLER Pascal</t>
  </si>
  <si>
    <t>CLOUP Bernard</t>
  </si>
  <si>
    <t>BRUNET François-Xavier</t>
  </si>
  <si>
    <t>ROUX Jean-Jacques</t>
  </si>
  <si>
    <t>BOUCHET Gérard</t>
  </si>
  <si>
    <t>BOURAS LABEAU Suzanne</t>
  </si>
  <si>
    <t>BERNOT Michel</t>
  </si>
  <si>
    <t>CARETTE Alain</t>
  </si>
  <si>
    <t>DESEVER Pierre</t>
  </si>
  <si>
    <t xml:space="preserve">VILLE </t>
  </si>
  <si>
    <t>CIVILITE</t>
  </si>
  <si>
    <t>NOM - PRENOM</t>
  </si>
  <si>
    <t xml:space="preserve">SERVICE </t>
  </si>
  <si>
    <t>ADRESSE</t>
  </si>
  <si>
    <t>BP</t>
  </si>
  <si>
    <t>TEL</t>
  </si>
  <si>
    <t>FAX</t>
  </si>
  <si>
    <t>DEPARTEMENT</t>
  </si>
  <si>
    <t>Levallois-Perret</t>
  </si>
  <si>
    <t>01 47 31 26 73</t>
  </si>
  <si>
    <t>http://www.ville-levallois.fr</t>
  </si>
  <si>
    <t>01 49 68 30 00</t>
  </si>
  <si>
    <t>Lille</t>
  </si>
  <si>
    <t>2 place Roger Salengro</t>
  </si>
  <si>
    <t>BP 667</t>
  </si>
  <si>
    <t>Lille Cedex</t>
  </si>
  <si>
    <t>03 20 49 50 00</t>
  </si>
  <si>
    <t>03 20 49 50 38</t>
  </si>
  <si>
    <t>http://www.mairie-lille.fr</t>
  </si>
  <si>
    <t>03 20 49 54 65</t>
  </si>
  <si>
    <t>Morbihan</t>
  </si>
  <si>
    <t>http://www.mairie-lyon.fr</t>
  </si>
  <si>
    <t>Mairie du 4ème arrondissement</t>
  </si>
  <si>
    <t>133 boulevard de la Croix-Rousse</t>
  </si>
  <si>
    <t>Lyon cedex 04</t>
  </si>
  <si>
    <t>04 72 98 23 50</t>
  </si>
  <si>
    <t>04 72 98 23 57</t>
  </si>
  <si>
    <t>Marq-en-Baroeul</t>
  </si>
  <si>
    <t>103 avenue Foch</t>
  </si>
  <si>
    <t>BP 4029</t>
  </si>
  <si>
    <t>Marcq-en-Baroeul cedex</t>
  </si>
  <si>
    <t>03 20 45 45 45</t>
  </si>
  <si>
    <t>03 20 45 46 88</t>
  </si>
  <si>
    <t>http://www.marcq-en-baroeul.org</t>
  </si>
  <si>
    <t>Massy</t>
  </si>
  <si>
    <t>1 avenue du Général de Gaulle</t>
  </si>
  <si>
    <t>Massy Cedex</t>
  </si>
  <si>
    <t>01 60 13 74 00</t>
  </si>
  <si>
    <t>01 69 20 01 10</t>
  </si>
  <si>
    <t>http://www.ville-massy.fr</t>
  </si>
  <si>
    <t>Montauban</t>
  </si>
  <si>
    <t>9 rue de l'hôtel de ville</t>
  </si>
  <si>
    <t>BP 764</t>
  </si>
  <si>
    <t>Montauban Cedex</t>
  </si>
  <si>
    <t>05 63 93 58 00</t>
  </si>
  <si>
    <t>Tarn-et-Garonne</t>
  </si>
  <si>
    <t>http://www.montauban.com</t>
  </si>
  <si>
    <t>05 63 22 12 00</t>
  </si>
  <si>
    <t>Drôme</t>
  </si>
  <si>
    <t>Montreuil-sous-Bois</t>
  </si>
  <si>
    <t>Place Jean Jaurès</t>
  </si>
  <si>
    <t>Montreuil cedex</t>
  </si>
  <si>
    <t>01 48 70 60 00</t>
  </si>
  <si>
    <t>01 48 70 61 00</t>
  </si>
  <si>
    <t>http://www.montreuil.fr</t>
  </si>
  <si>
    <t>Nancy</t>
  </si>
  <si>
    <t>Place Stanislas</t>
  </si>
  <si>
    <t>BP 01</t>
  </si>
  <si>
    <t>Nancy Cedex</t>
  </si>
  <si>
    <t>03 83 85 30 00</t>
  </si>
  <si>
    <t>03 83 85 30 30</t>
  </si>
  <si>
    <t>Meurthe-et-Moselle</t>
  </si>
  <si>
    <t>http://www.nancy.fr</t>
  </si>
  <si>
    <t>03 83 85 33 01</t>
  </si>
  <si>
    <t>Nanterre</t>
  </si>
  <si>
    <t>88-118 rue du 8 mai 1945</t>
  </si>
  <si>
    <t>Nanterre cedex</t>
  </si>
  <si>
    <t>01 47 29 50 50</t>
  </si>
  <si>
    <t>01 47 29 53 78</t>
  </si>
  <si>
    <t>http://www.mairie-nanterre.fr</t>
  </si>
  <si>
    <t>01 47 29 50 80</t>
  </si>
  <si>
    <t>Nantes</t>
  </si>
  <si>
    <t>2 rue de l'Hôtel de Ville</t>
  </si>
  <si>
    <t>Nantes cedex 1</t>
  </si>
  <si>
    <t>02 40 41 90 00</t>
  </si>
  <si>
    <t>02 40 41 92 39</t>
  </si>
  <si>
    <t>Loire-Atlantique</t>
  </si>
  <si>
    <t>http://www.nantes.fr</t>
  </si>
  <si>
    <t>Nevers</t>
  </si>
  <si>
    <t>1 place de l'Hôtel de Ville</t>
  </si>
  <si>
    <t>Nevers cedex</t>
  </si>
  <si>
    <t>03 86 68 46 46</t>
  </si>
  <si>
    <t>03 86 68 45 99</t>
  </si>
  <si>
    <t>Nièvre</t>
  </si>
  <si>
    <t>http://www.ville-nevers.fr</t>
  </si>
  <si>
    <t>03 86 68 46 09</t>
  </si>
  <si>
    <t>Nice</t>
  </si>
  <si>
    <t>5 rue de l'Hôtel de ville</t>
  </si>
  <si>
    <t>Nice cedex 04</t>
  </si>
  <si>
    <t>04 97 13 20 00</t>
  </si>
  <si>
    <t>04 97 13 29 29</t>
  </si>
  <si>
    <t>http://www.nice-coteazur.org</t>
  </si>
  <si>
    <t>Nîmes</t>
  </si>
  <si>
    <t>Nîmes Cedex</t>
  </si>
  <si>
    <t>04 66 76 70 01</t>
  </si>
  <si>
    <t>04 66 21 72 45</t>
  </si>
  <si>
    <t>http://www.nimes.fr</t>
  </si>
  <si>
    <t>Niort</t>
  </si>
  <si>
    <t>Place Martin Bastard</t>
  </si>
  <si>
    <t>BP 516</t>
  </si>
  <si>
    <t>Niort Cedex</t>
  </si>
  <si>
    <t>05 49 78 74 95</t>
  </si>
  <si>
    <t>05 49 78 73 73</t>
  </si>
  <si>
    <t>Deux-Sèvres</t>
  </si>
  <si>
    <t>http://www.mairie-niort.fr</t>
  </si>
  <si>
    <t>Palaiseau</t>
  </si>
  <si>
    <t>91 rue de Paris</t>
  </si>
  <si>
    <t>BP 6</t>
  </si>
  <si>
    <t>01 69 31 93 00</t>
  </si>
  <si>
    <t>01 69 31 93 99</t>
  </si>
  <si>
    <t>http://www.ville-palaiseau.fr/web/</t>
  </si>
  <si>
    <t>Pantin</t>
  </si>
  <si>
    <t>45 avenue du Général Leclerc</t>
  </si>
  <si>
    <t>01 49 15 48 65</t>
  </si>
  <si>
    <t>01 49 15 45 84</t>
  </si>
  <si>
    <t>http://www.ville-pantin.fr</t>
  </si>
  <si>
    <t>01 49 15 45 32</t>
  </si>
  <si>
    <t>Paris</t>
  </si>
  <si>
    <t>Cabinet</t>
  </si>
  <si>
    <t>Paris cedex 04</t>
  </si>
  <si>
    <t>01 42 76 40 40</t>
  </si>
  <si>
    <t>01 42 76 61 40</t>
  </si>
  <si>
    <t>http://www.paris.fr</t>
  </si>
  <si>
    <t>Direction des achats, de la logistique, des implantations administratives et des transports</t>
  </si>
  <si>
    <t>Pau</t>
  </si>
  <si>
    <t>Place Royale</t>
  </si>
  <si>
    <t>05 59 27 85 80</t>
  </si>
  <si>
    <t>05 59 83 88 57</t>
  </si>
  <si>
    <t>http://www.pau.fr</t>
  </si>
  <si>
    <t>Perpignan</t>
  </si>
  <si>
    <t>Place de la Loge</t>
  </si>
  <si>
    <t>BP 931</t>
  </si>
  <si>
    <t>Perpignan cedex</t>
  </si>
  <si>
    <t>04 68 66 30 66</t>
  </si>
  <si>
    <t>04 68 66 32 80</t>
  </si>
  <si>
    <t>Pyrénées-Orientales</t>
  </si>
  <si>
    <t>http://www.mairie-perpignan.fr</t>
  </si>
  <si>
    <t>Reims</t>
  </si>
  <si>
    <t>Reims cedex</t>
  </si>
  <si>
    <t>03 26 77 78 00</t>
  </si>
  <si>
    <t>http://www.ville-reims.com</t>
  </si>
  <si>
    <t>03 26 77 77 66</t>
  </si>
  <si>
    <t>Saint-Denis</t>
  </si>
  <si>
    <t>Place Victor Hugo</t>
  </si>
  <si>
    <t>BP 269</t>
  </si>
  <si>
    <t>Saint-Denis Cedex</t>
  </si>
  <si>
    <t>01 49 33 69 69</t>
  </si>
  <si>
    <t>http://www.ville-saint-denis.fr/</t>
  </si>
  <si>
    <t>01 49 33 63 54</t>
  </si>
  <si>
    <t>Saint-Germain-en-Laye</t>
  </si>
  <si>
    <t>16, rue de Pontoise</t>
  </si>
  <si>
    <t>01 30 87 20 00</t>
  </si>
  <si>
    <t>01 30 87 20 04</t>
  </si>
  <si>
    <t>http://www.ville-st-germain-en-laye.fr</t>
  </si>
  <si>
    <t>Saint-Joseph</t>
  </si>
  <si>
    <t>277 rue Raphaël Babet</t>
  </si>
  <si>
    <t>BP 1</t>
  </si>
  <si>
    <t>02 62 35 80 00</t>
  </si>
  <si>
    <t>02 62 35 80 07</t>
  </si>
  <si>
    <t>http://www.ville-saintjoseph.fr</t>
  </si>
  <si>
    <t>Saint-Paul-de-la-Réunion</t>
  </si>
  <si>
    <t>BP 44</t>
  </si>
  <si>
    <t>Saint-Paul Cedex</t>
  </si>
  <si>
    <t>02 62 34 48 49</t>
  </si>
  <si>
    <t>http://www.mairie-saintpaul.fr</t>
  </si>
  <si>
    <t>02 62 45 90 14</t>
  </si>
  <si>
    <t>Saint-Priest</t>
  </si>
  <si>
    <t>Place Charles Ottina</t>
  </si>
  <si>
    <t>Saint-Priest cedex</t>
  </si>
  <si>
    <t>04 72 23 48 48</t>
  </si>
  <si>
    <t>04 72 23 48 00</t>
  </si>
  <si>
    <t>http://www.ville-saint-priest.fr</t>
  </si>
  <si>
    <t>Sainte-Geneviève-des-Bois</t>
  </si>
  <si>
    <t>Place Roger Perriaud</t>
  </si>
  <si>
    <t>01 69 46 80 00</t>
  </si>
  <si>
    <t>01 69 46 80 01</t>
  </si>
  <si>
    <t>http://www.mairie-ste-genevieve91.fr</t>
  </si>
  <si>
    <t>Sartrouville</t>
  </si>
  <si>
    <t>BP 275</t>
  </si>
  <si>
    <t>Sartrouville cedex 506</t>
  </si>
  <si>
    <t>01 30 86 39 00</t>
  </si>
  <si>
    <t>01 30 86 39 62</t>
  </si>
  <si>
    <t>http://www.ville-sartrouville.fr/</t>
  </si>
  <si>
    <t>Strasbourg</t>
  </si>
  <si>
    <t>1 place de l'Etoile BP 1049-1050 F</t>
  </si>
  <si>
    <t>03 88 60 90 90</t>
  </si>
  <si>
    <t>03 88 60 91 00</t>
  </si>
  <si>
    <t>http://www.mairie-strasbourg.fr</t>
  </si>
  <si>
    <t>Talence</t>
  </si>
  <si>
    <t>Rue du Professeur Arnozan</t>
  </si>
  <si>
    <t>BP 35</t>
  </si>
  <si>
    <t>Talence cedex</t>
  </si>
  <si>
    <t>05 56 84 78 33</t>
  </si>
  <si>
    <t>05 56 84 78 25</t>
  </si>
  <si>
    <t>http://www.mairie-talence.fr</t>
  </si>
  <si>
    <t>Tarbes</t>
  </si>
  <si>
    <t>BP 1329</t>
  </si>
  <si>
    <t>Tarbes Cedex</t>
  </si>
  <si>
    <t>05 62 44 38 38</t>
  </si>
  <si>
    <t>05 62 44 38 00</t>
  </si>
  <si>
    <t>Hautes-Pyrénées</t>
  </si>
  <si>
    <t>http://www.ville-tarbes.fr</t>
  </si>
  <si>
    <t>Toulon</t>
  </si>
  <si>
    <t>BP 1407</t>
  </si>
  <si>
    <t>Toulon cedex</t>
  </si>
  <si>
    <t>04 94 41 64 07</t>
  </si>
  <si>
    <t>http://www.toulon.com</t>
  </si>
  <si>
    <t>04 94 36 84 97</t>
  </si>
  <si>
    <t>Valence</t>
  </si>
  <si>
    <t>Place de la Liberté</t>
  </si>
  <si>
    <t>BP 2119</t>
  </si>
  <si>
    <t>Valence cedex</t>
  </si>
  <si>
    <t>04 75 79 20 00</t>
  </si>
  <si>
    <t>04 75 79 20 69</t>
  </si>
  <si>
    <t>http://www.mairie-valence.fr</t>
  </si>
  <si>
    <t>Vannes</t>
  </si>
  <si>
    <t>Place Maurice Marchais</t>
  </si>
  <si>
    <t>Vannes Cedex</t>
  </si>
  <si>
    <t>02 97 01 60 01</t>
  </si>
  <si>
    <t>http://www.mairie-vannes.fr</t>
  </si>
  <si>
    <t>02 97 01 60 00</t>
  </si>
  <si>
    <t>Versailles</t>
  </si>
  <si>
    <t>4 avenue de Paris</t>
  </si>
  <si>
    <t>Versailles Cedex</t>
  </si>
  <si>
    <t>01 30 97 80 00</t>
  </si>
  <si>
    <t>01 30 97 80 01</t>
  </si>
  <si>
    <t>http://www.mairie-versailles.fr</t>
  </si>
  <si>
    <t>Villeneuve-d'ascq</t>
  </si>
  <si>
    <t>Place Salvador Allende</t>
  </si>
  <si>
    <t>BP 80089</t>
  </si>
  <si>
    <t>Villeneuve-d'Ascq Cedex</t>
  </si>
  <si>
    <t>03 20 43 50 50</t>
  </si>
  <si>
    <t>03 20 47 29 27</t>
  </si>
  <si>
    <t>http://www.mairie-villeneuvedascq.fr</t>
  </si>
  <si>
    <t>Wattrelos</t>
  </si>
  <si>
    <t>Place Jean Delvainquière</t>
  </si>
  <si>
    <t>BP 109</t>
  </si>
  <si>
    <t>03 20 81 66 66</t>
  </si>
  <si>
    <t>03 20 81 64 00</t>
  </si>
  <si>
    <t>http://www.ville-wattrelos.fr</t>
  </si>
  <si>
    <t>CP</t>
  </si>
  <si>
    <t>URL</t>
  </si>
  <si>
    <t>Mme</t>
  </si>
  <si>
    <t>Agen</t>
  </si>
  <si>
    <t>Adjoints</t>
  </si>
  <si>
    <t>Place du docteur Esquirol</t>
  </si>
  <si>
    <t>Agen cedex 9</t>
  </si>
  <si>
    <t>05 53 69 47 47</t>
  </si>
  <si>
    <t>05 53 66 25 61</t>
  </si>
  <si>
    <t>Lot-et-Garonne</t>
  </si>
  <si>
    <t>http://www.ville-agen.fr</t>
  </si>
  <si>
    <t>M.</t>
  </si>
  <si>
    <t>Services administratifs</t>
  </si>
  <si>
    <t>Aix-en-Provence</t>
  </si>
  <si>
    <t>Place de l'Hôtel de ville</t>
  </si>
  <si>
    <t>Aix-en-Provence cedex 1</t>
  </si>
  <si>
    <t>04 42 91 90 00</t>
  </si>
  <si>
    <t>04 42 25 94 92</t>
  </si>
  <si>
    <t>Bouches-du-Rhône</t>
  </si>
  <si>
    <t>http://www.mairie-aixenprovence.fr</t>
  </si>
  <si>
    <t>Direction générale des services</t>
  </si>
  <si>
    <t>Ajaccio</t>
  </si>
  <si>
    <t>Avenue Antoine Sérafini</t>
  </si>
  <si>
    <t>BP 412</t>
  </si>
  <si>
    <t>Ajaccio cedex</t>
  </si>
  <si>
    <t>04 95 51 52 53</t>
  </si>
  <si>
    <t>04 95 21 54 54</t>
  </si>
  <si>
    <t>Corse-du-Sud</t>
  </si>
  <si>
    <t>http://www.ajaccio.fr</t>
  </si>
  <si>
    <t>Albi</t>
  </si>
  <si>
    <t>16 rue de l'Hôtel de ville</t>
  </si>
  <si>
    <t>BP 147</t>
  </si>
  <si>
    <t>05 63 49 10 10</t>
  </si>
  <si>
    <t>05 63 49 10 51</t>
  </si>
  <si>
    <t>Tarn</t>
  </si>
  <si>
    <t>http://www.mairie-albi.fr</t>
  </si>
  <si>
    <t>M</t>
  </si>
  <si>
    <t>Gard</t>
  </si>
  <si>
    <t>Angers</t>
  </si>
  <si>
    <t>Boulevard de la Résistance et de la Déportation</t>
  </si>
  <si>
    <t>BP 23527</t>
  </si>
  <si>
    <t>Angers cedex 01</t>
  </si>
  <si>
    <t>02 41 05 40 00</t>
  </si>
  <si>
    <t>02 41 05 39 00</t>
  </si>
  <si>
    <t>Maine-et-Loire</t>
  </si>
  <si>
    <t>http://www.angers.fr</t>
  </si>
  <si>
    <t>Anglet</t>
  </si>
  <si>
    <t>BP 303</t>
  </si>
  <si>
    <t>Anglet cedex</t>
  </si>
  <si>
    <t>05 59 52 26 17</t>
  </si>
  <si>
    <t>Pyrénées-Atlantiques</t>
  </si>
  <si>
    <t>http://www.ville-anglet.fr</t>
  </si>
  <si>
    <t>05 59 58 35 35</t>
  </si>
  <si>
    <t>Place de l'Hôtel de Ville</t>
  </si>
  <si>
    <t>Annecy</t>
  </si>
  <si>
    <t>BP 2305</t>
  </si>
  <si>
    <t>Annecy cedex</t>
  </si>
  <si>
    <t>04 50 33 88 88</t>
  </si>
  <si>
    <t>04 50 33 88 50</t>
  </si>
  <si>
    <t>Haute-Savoie</t>
  </si>
  <si>
    <t>http://www.ville-annecy.fr</t>
  </si>
  <si>
    <t>Antibes-Juan-les-Pins</t>
  </si>
  <si>
    <t>Cours Masséna</t>
  </si>
  <si>
    <t>BP 2205</t>
  </si>
  <si>
    <t>Antibes-Juan-les-Pins cedex</t>
  </si>
  <si>
    <t>04 92 90 50 00</t>
  </si>
  <si>
    <t>04 92 90 50 01</t>
  </si>
  <si>
    <t>Alpes-Maritimes</t>
  </si>
  <si>
    <t>http://www.antibes-juanlespins.com</t>
  </si>
  <si>
    <t>04 92 90 50 06</t>
  </si>
  <si>
    <t>Antony</t>
  </si>
  <si>
    <t>BP 86</t>
  </si>
  <si>
    <t>Antony cedex</t>
  </si>
  <si>
    <t>01 42 37 00 10</t>
  </si>
  <si>
    <t>Hauts-de-Seine</t>
  </si>
  <si>
    <t>http://www.ville-antony.fr</t>
  </si>
  <si>
    <t>01 40 96 71 21</t>
  </si>
  <si>
    <t>Arles</t>
  </si>
  <si>
    <t>Place de la République</t>
  </si>
  <si>
    <t>BP 196</t>
  </si>
  <si>
    <t>Arles Cedex</t>
  </si>
  <si>
    <t>04 90 49 36 36</t>
  </si>
  <si>
    <t>04 90 49 36 79</t>
  </si>
  <si>
    <t>http://www.arles.org</t>
  </si>
  <si>
    <t>Essonne</t>
  </si>
  <si>
    <t>Seine-Saint-Denis</t>
  </si>
  <si>
    <t>Avignon</t>
  </si>
  <si>
    <t>Place de l'Horloge</t>
  </si>
  <si>
    <t>Avignon Cedex</t>
  </si>
  <si>
    <t>04 90 80 82 82</t>
  </si>
  <si>
    <t>Vaucluse</t>
  </si>
  <si>
    <t>http://www.mairie-avignon.fr</t>
  </si>
  <si>
    <t>04 90 80 83 58</t>
  </si>
  <si>
    <t>Bagneux</t>
  </si>
  <si>
    <t>57 avenue Henri Ravera</t>
  </si>
  <si>
    <t>01 42 31 60 00</t>
  </si>
  <si>
    <t>01 42 31 60 01</t>
  </si>
  <si>
    <t>http://www.bagneux92.fr</t>
  </si>
  <si>
    <t>Beauvais</t>
  </si>
  <si>
    <t>1 rue Desgroux</t>
  </si>
  <si>
    <t>BP 330</t>
  </si>
  <si>
    <t>Beauvais Cedex</t>
  </si>
  <si>
    <t>03 44 45 63 02</t>
  </si>
  <si>
    <t>Oise</t>
  </si>
  <si>
    <t>http://www.beauvais.fr</t>
  </si>
  <si>
    <t>03 44 79 40 16</t>
  </si>
  <si>
    <t>Béziers</t>
  </si>
  <si>
    <t>Place Gabriel Péri</t>
  </si>
  <si>
    <t>Béziers cedex</t>
  </si>
  <si>
    <t>04 67 36 73 99</t>
  </si>
  <si>
    <t>Hérault</t>
  </si>
  <si>
    <t>http://www.ville-beziers.fr</t>
  </si>
  <si>
    <t>04 67 36 73 02</t>
  </si>
  <si>
    <t>Blois</t>
  </si>
  <si>
    <t>9 place Saint-Louis</t>
  </si>
  <si>
    <t>02 54 74 23 69</t>
  </si>
  <si>
    <t>Loir-et-Cher</t>
  </si>
  <si>
    <t>http://www.ville-blois.fr</t>
  </si>
  <si>
    <t>02 54 44 50 50</t>
  </si>
  <si>
    <t>Bordeaux</t>
  </si>
  <si>
    <t>Place Pey Berland</t>
  </si>
  <si>
    <t>Bordeaux Cedex</t>
  </si>
  <si>
    <t>05 56 10 20 30</t>
  </si>
  <si>
    <t>05 56 10 24 70</t>
  </si>
  <si>
    <t>Gironde</t>
  </si>
  <si>
    <t>http://www.bordeaux.fr</t>
  </si>
  <si>
    <t>Boulogne-Billancourt</t>
  </si>
  <si>
    <t>26 avenue André Morizet</t>
  </si>
  <si>
    <t>Boulogne-Billancourt cedex</t>
  </si>
  <si>
    <t>01 55 18 40 46</t>
  </si>
  <si>
    <t>http://www.boulognebillancourt.com</t>
  </si>
  <si>
    <t>01 55 18 49 11</t>
  </si>
  <si>
    <t>Bourges</t>
  </si>
  <si>
    <t>11 rue Jacques Rimbault</t>
  </si>
  <si>
    <t>BP 628</t>
  </si>
  <si>
    <t>Bourges cedex</t>
  </si>
  <si>
    <t>02 48 65 00 77</t>
  </si>
  <si>
    <t>Cher</t>
  </si>
  <si>
    <t>http://www.ville-bourges.fr</t>
  </si>
  <si>
    <t>02 48 57 80 00</t>
  </si>
  <si>
    <t>Brest</t>
  </si>
  <si>
    <t>Rue Frezier</t>
  </si>
  <si>
    <t>BP 92206</t>
  </si>
  <si>
    <t>Brest Cedex 2</t>
  </si>
  <si>
    <t>02 98 00 81 08</t>
  </si>
  <si>
    <t>Finistère</t>
  </si>
  <si>
    <t>http://www.mairie-brest.fr</t>
  </si>
  <si>
    <t>02 98 00 80 80</t>
  </si>
  <si>
    <t>Rhône</t>
  </si>
  <si>
    <t>Cagnes-sur-Mer</t>
  </si>
  <si>
    <t>BP 79</t>
  </si>
  <si>
    <t>Cagnes-sur-Mer Principal cedex</t>
  </si>
  <si>
    <t>04 93 22 19 00</t>
  </si>
  <si>
    <t>04 93 22 19 26</t>
  </si>
  <si>
    <t>http://www.cagnes-sur-mer.fr</t>
  </si>
  <si>
    <t>Nord</t>
  </si>
  <si>
    <t>Val-d'Oise</t>
  </si>
  <si>
    <t>BP 92</t>
  </si>
  <si>
    <t>Marne</t>
  </si>
  <si>
    <t>Charleville-Mézières</t>
  </si>
  <si>
    <t>Place du Théâtre</t>
  </si>
  <si>
    <t>BP 490</t>
  </si>
  <si>
    <t>03 24 32 40 00</t>
  </si>
  <si>
    <t>03 24 32 40 59</t>
  </si>
  <si>
    <t>Ardennes</t>
  </si>
  <si>
    <t>http://www.mairie-charlevillemezieres.fr</t>
  </si>
  <si>
    <t>Châteauroux</t>
  </si>
  <si>
    <t>BP 509</t>
  </si>
  <si>
    <t>Châteauroux cedex</t>
  </si>
  <si>
    <t>02 54 08 34 07</t>
  </si>
  <si>
    <t>02 54 07 03 11</t>
  </si>
  <si>
    <t>Indre</t>
  </si>
  <si>
    <t>http://www.ville-chateauroux.fr</t>
  </si>
  <si>
    <t>Cherbourg-Octeville</t>
  </si>
  <si>
    <t>BP 823</t>
  </si>
  <si>
    <t>02 33 87 88 89</t>
  </si>
  <si>
    <t>02 33 87 88 88</t>
  </si>
  <si>
    <t>Manche</t>
  </si>
  <si>
    <t>http://www.ville-cherbourg.fr</t>
  </si>
  <si>
    <t>Clichy-la-Garenne</t>
  </si>
  <si>
    <t>80 boulevard Jean Jaurès</t>
  </si>
  <si>
    <t>BP 300</t>
  </si>
  <si>
    <t>Clichy-la-Garenne cedex</t>
  </si>
  <si>
    <t>01 47 15 30 33</t>
  </si>
  <si>
    <t>01 47 15 30 92</t>
  </si>
  <si>
    <t>http://www.ville-clichy.fr</t>
  </si>
  <si>
    <t>Yvelines</t>
  </si>
  <si>
    <t>Seine-Maritime</t>
  </si>
  <si>
    <t>Dijon</t>
  </si>
  <si>
    <t>Place de la Libération</t>
  </si>
  <si>
    <t>BP 1510</t>
  </si>
  <si>
    <t>Dijon Cedex</t>
  </si>
  <si>
    <t>03 80 74 51 51</t>
  </si>
  <si>
    <t>03 80 74 51 20</t>
  </si>
  <si>
    <t>Côte-d'Or</t>
  </si>
  <si>
    <t>http://www.ville-dijon.fr</t>
  </si>
  <si>
    <t>Monsieur</t>
  </si>
  <si>
    <t>Var</t>
  </si>
  <si>
    <t>Dunkerque</t>
  </si>
  <si>
    <t>Place Charles Valentin</t>
  </si>
  <si>
    <t>03 28 26 26 26</t>
  </si>
  <si>
    <t>03 28 26 28 66</t>
  </si>
  <si>
    <t>http://www.ville-dunkerque.fr</t>
  </si>
  <si>
    <t>Fort-de-France</t>
  </si>
  <si>
    <t>Rue Victor Sévère</t>
  </si>
  <si>
    <t>BP 646</t>
  </si>
  <si>
    <t>Fort-de-France cedex</t>
  </si>
  <si>
    <t>05 96 60 91 69</t>
  </si>
  <si>
    <t>Martinique</t>
  </si>
  <si>
    <t>http://www.fortdefrance.fr</t>
  </si>
  <si>
    <t>05 96 59 61 28</t>
  </si>
  <si>
    <t>Franconville-la-Garenne</t>
  </si>
  <si>
    <t>11 rue de la Station</t>
  </si>
  <si>
    <t>BP 43</t>
  </si>
  <si>
    <t>Franconville-La-Garenne cedex</t>
  </si>
  <si>
    <t>01 39 32 66 00</t>
  </si>
  <si>
    <t>01 30 72 49 26</t>
  </si>
  <si>
    <t>http://www.ville-franconville.fr</t>
  </si>
  <si>
    <t>Gap</t>
  </si>
  <si>
    <t>3 rue du Colonel Roux</t>
  </si>
  <si>
    <t>Gap cedex</t>
  </si>
  <si>
    <t>04 92 53 24 24</t>
  </si>
  <si>
    <t>04 92 53 31 98</t>
  </si>
  <si>
    <t>Hautes-Alpes</t>
  </si>
  <si>
    <t>http://www.ville-gap.fr</t>
  </si>
  <si>
    <t>Bas-Rhin</t>
  </si>
  <si>
    <t>Hyères-les-Palmiers</t>
  </si>
  <si>
    <t>Avenue Joseph Clotis - BP 709</t>
  </si>
  <si>
    <t>Hyères Cedex</t>
  </si>
  <si>
    <t>04 94 00 78 78</t>
  </si>
  <si>
    <t>04 94 00 79 79</t>
  </si>
  <si>
    <t>http://www.ville-hyeres.fr</t>
  </si>
  <si>
    <t>Issy-les-Moulineaux</t>
  </si>
  <si>
    <t>62 rue du Général Leclerc</t>
  </si>
  <si>
    <t>01 41 23 80 10</t>
  </si>
  <si>
    <t>01 40 95 65 95</t>
  </si>
  <si>
    <t>http://www.issy.com</t>
  </si>
  <si>
    <t>01 41 23 80 05</t>
  </si>
  <si>
    <t>01 41 23 80 02</t>
  </si>
  <si>
    <t>Centre administratif</t>
  </si>
  <si>
    <t>Avenue de la République</t>
  </si>
  <si>
    <t>La Roche-sur-Yon</t>
  </si>
  <si>
    <t>BP 829</t>
  </si>
  <si>
    <t>La Roche-sur-Yon Cedex</t>
  </si>
  <si>
    <t>02 51 37 48 71</t>
  </si>
  <si>
    <t>Vendée</t>
  </si>
  <si>
    <t>http://www.ville-larochesuryon.fr/index.htm</t>
  </si>
  <si>
    <t>02 51 47 49 68</t>
  </si>
  <si>
    <t>La Rochelle</t>
  </si>
  <si>
    <t>BP 1541</t>
  </si>
  <si>
    <t>La Rochelle cedex 2</t>
  </si>
  <si>
    <t>05 46 51 51 92</t>
  </si>
  <si>
    <t>Charente-Maritime</t>
  </si>
  <si>
    <t>http://www.larochelle.fr</t>
  </si>
  <si>
    <t>05 46 51 51 51</t>
  </si>
  <si>
    <t>Le Havre</t>
  </si>
  <si>
    <t>Avenue du Général Leclerc</t>
  </si>
  <si>
    <t>BP 51</t>
  </si>
  <si>
    <t>Le Havre cedex</t>
  </si>
  <si>
    <t>02 35 19 46 15</t>
  </si>
  <si>
    <t>http://www.ville-lehavre.fr</t>
  </si>
  <si>
    <t>02 35 19 46 36</t>
  </si>
  <si>
    <t>La Réunion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</si>
</sst>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ell MT"/>
      <family val="1"/>
    </font>
    <font>
      <b/>
      <sz val="11"/>
      <name val="Bell MT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7.7109375" style="0" customWidth="1"/>
    <col min="2" max="2" width="20.00390625" style="0" customWidth="1"/>
    <col min="4" max="4" width="26.00390625" style="0" customWidth="1"/>
    <col min="5" max="5" width="27.8515625" style="0" customWidth="1"/>
    <col min="6" max="6" width="40.8515625" style="0" customWidth="1"/>
    <col min="9" max="9" width="29.00390625" style="0" customWidth="1"/>
    <col min="10" max="10" width="15.8515625" style="0" customWidth="1"/>
    <col min="11" max="11" width="15.28125" style="0" customWidth="1"/>
    <col min="12" max="12" width="38.00390625" style="0" customWidth="1"/>
  </cols>
  <sheetData>
    <row r="1" spans="1:12" ht="16.5" thickBot="1">
      <c r="A1" s="10" t="s">
        <v>91</v>
      </c>
      <c r="B1" s="11" t="s">
        <v>99</v>
      </c>
      <c r="C1" s="11" t="s">
        <v>92</v>
      </c>
      <c r="D1" s="11" t="s">
        <v>93</v>
      </c>
      <c r="E1" s="11" t="s">
        <v>94</v>
      </c>
      <c r="F1" s="11" t="s">
        <v>95</v>
      </c>
      <c r="G1" s="11" t="s">
        <v>96</v>
      </c>
      <c r="H1" s="11" t="s">
        <v>332</v>
      </c>
      <c r="I1" s="11" t="s">
        <v>91</v>
      </c>
      <c r="J1" s="11" t="s">
        <v>97</v>
      </c>
      <c r="K1" s="11" t="s">
        <v>98</v>
      </c>
      <c r="L1" s="12" t="s">
        <v>333</v>
      </c>
    </row>
    <row r="2" spans="1:12" ht="15.75">
      <c r="A2" s="7" t="s">
        <v>335</v>
      </c>
      <c r="B2" s="8" t="s">
        <v>341</v>
      </c>
      <c r="C2" s="8" t="s">
        <v>334</v>
      </c>
      <c r="D2" s="8" t="s">
        <v>0</v>
      </c>
      <c r="E2" s="8" t="s">
        <v>336</v>
      </c>
      <c r="F2" s="8" t="s">
        <v>337</v>
      </c>
      <c r="G2" s="8"/>
      <c r="H2" s="8" t="str">
        <f>"47916"</f>
        <v>47916</v>
      </c>
      <c r="I2" s="8" t="s">
        <v>338</v>
      </c>
      <c r="J2" s="8" t="s">
        <v>339</v>
      </c>
      <c r="K2" s="8" t="s">
        <v>340</v>
      </c>
      <c r="L2" s="9" t="s">
        <v>342</v>
      </c>
    </row>
    <row r="3" spans="1:12" ht="15.75">
      <c r="A3" s="2" t="s">
        <v>345</v>
      </c>
      <c r="B3" s="1" t="s">
        <v>350</v>
      </c>
      <c r="C3" s="1" t="s">
        <v>343</v>
      </c>
      <c r="D3" s="1" t="s">
        <v>1</v>
      </c>
      <c r="E3" s="1" t="s">
        <v>336</v>
      </c>
      <c r="F3" s="1" t="s">
        <v>346</v>
      </c>
      <c r="G3" s="1"/>
      <c r="H3" s="1" t="str">
        <f>"13616"</f>
        <v>13616</v>
      </c>
      <c r="I3" s="1" t="s">
        <v>347</v>
      </c>
      <c r="J3" s="1" t="s">
        <v>348</v>
      </c>
      <c r="K3" s="1" t="s">
        <v>349</v>
      </c>
      <c r="L3" s="3" t="s">
        <v>351</v>
      </c>
    </row>
    <row r="4" spans="1:12" ht="15.75">
      <c r="A4" s="2" t="s">
        <v>345</v>
      </c>
      <c r="B4" s="1" t="s">
        <v>350</v>
      </c>
      <c r="C4" s="1" t="s">
        <v>334</v>
      </c>
      <c r="D4" s="1" t="s">
        <v>2</v>
      </c>
      <c r="E4" s="1" t="s">
        <v>352</v>
      </c>
      <c r="F4" s="1" t="s">
        <v>346</v>
      </c>
      <c r="G4" s="1"/>
      <c r="H4" s="1" t="str">
        <f>"13616"</f>
        <v>13616</v>
      </c>
      <c r="I4" s="1" t="s">
        <v>347</v>
      </c>
      <c r="J4" s="1" t="s">
        <v>348</v>
      </c>
      <c r="K4" s="1" t="s">
        <v>349</v>
      </c>
      <c r="L4" s="3" t="s">
        <v>351</v>
      </c>
    </row>
    <row r="5" spans="1:12" ht="15.75">
      <c r="A5" s="2" t="s">
        <v>353</v>
      </c>
      <c r="B5" s="1" t="s">
        <v>359</v>
      </c>
      <c r="C5" s="1" t="s">
        <v>334</v>
      </c>
      <c r="D5" s="1" t="s">
        <v>3</v>
      </c>
      <c r="E5" s="1" t="s">
        <v>344</v>
      </c>
      <c r="F5" s="1" t="s">
        <v>354</v>
      </c>
      <c r="G5" s="1" t="s">
        <v>355</v>
      </c>
      <c r="H5" s="1" t="str">
        <f>"20304"</f>
        <v>20304</v>
      </c>
      <c r="I5" s="1" t="s">
        <v>356</v>
      </c>
      <c r="J5" s="1" t="s">
        <v>357</v>
      </c>
      <c r="K5" s="1" t="s">
        <v>358</v>
      </c>
      <c r="L5" s="3" t="s">
        <v>360</v>
      </c>
    </row>
    <row r="6" spans="1:12" ht="15.75">
      <c r="A6" s="2" t="s">
        <v>361</v>
      </c>
      <c r="B6" s="1" t="s">
        <v>366</v>
      </c>
      <c r="C6" s="1" t="s">
        <v>343</v>
      </c>
      <c r="D6" s="1" t="s">
        <v>4</v>
      </c>
      <c r="E6" s="1" t="s">
        <v>336</v>
      </c>
      <c r="F6" s="1" t="s">
        <v>362</v>
      </c>
      <c r="G6" s="1" t="s">
        <v>363</v>
      </c>
      <c r="H6" s="1" t="str">
        <f>"81000"</f>
        <v>81000</v>
      </c>
      <c r="I6" s="1" t="s">
        <v>361</v>
      </c>
      <c r="J6" s="1" t="s">
        <v>364</v>
      </c>
      <c r="K6" s="1" t="s">
        <v>365</v>
      </c>
      <c r="L6" s="3" t="s">
        <v>367</v>
      </c>
    </row>
    <row r="7" spans="1:12" ht="15.75">
      <c r="A7" s="2" t="s">
        <v>370</v>
      </c>
      <c r="B7" s="1" t="s">
        <v>376</v>
      </c>
      <c r="C7" s="1" t="s">
        <v>343</v>
      </c>
      <c r="D7" s="1" t="s">
        <v>5</v>
      </c>
      <c r="E7" s="1" t="s">
        <v>336</v>
      </c>
      <c r="F7" s="1" t="s">
        <v>371</v>
      </c>
      <c r="G7" s="1" t="s">
        <v>372</v>
      </c>
      <c r="H7" s="1" t="str">
        <f>"49035"</f>
        <v>49035</v>
      </c>
      <c r="I7" s="1" t="s">
        <v>373</v>
      </c>
      <c r="J7" s="1" t="s">
        <v>374</v>
      </c>
      <c r="K7" s="1" t="s">
        <v>375</v>
      </c>
      <c r="L7" s="3" t="s">
        <v>377</v>
      </c>
    </row>
    <row r="8" spans="1:12" ht="15.75">
      <c r="A8" s="2" t="s">
        <v>370</v>
      </c>
      <c r="B8" s="1" t="s">
        <v>376</v>
      </c>
      <c r="C8" s="1" t="s">
        <v>343</v>
      </c>
      <c r="D8" s="1" t="s">
        <v>6</v>
      </c>
      <c r="E8" s="1" t="s">
        <v>344</v>
      </c>
      <c r="F8" s="1" t="s">
        <v>371</v>
      </c>
      <c r="G8" s="1" t="s">
        <v>372</v>
      </c>
      <c r="H8" s="1" t="str">
        <f>"49035"</f>
        <v>49035</v>
      </c>
      <c r="I8" s="1" t="s">
        <v>373</v>
      </c>
      <c r="J8" s="1" t="s">
        <v>374</v>
      </c>
      <c r="K8" s="1" t="s">
        <v>375</v>
      </c>
      <c r="L8" s="3" t="s">
        <v>377</v>
      </c>
    </row>
    <row r="9" spans="1:12" ht="15.75">
      <c r="A9" s="2" t="s">
        <v>378</v>
      </c>
      <c r="B9" s="1" t="s">
        <v>382</v>
      </c>
      <c r="C9" s="1" t="s">
        <v>343</v>
      </c>
      <c r="D9" s="1" t="s">
        <v>7</v>
      </c>
      <c r="E9" s="1" t="s">
        <v>344</v>
      </c>
      <c r="F9" s="1" t="s">
        <v>379</v>
      </c>
      <c r="G9" s="1"/>
      <c r="H9" s="1" t="str">
        <f>"64603"</f>
        <v>64603</v>
      </c>
      <c r="I9" s="1" t="s">
        <v>380</v>
      </c>
      <c r="J9" s="1" t="s">
        <v>384</v>
      </c>
      <c r="K9" s="1" t="s">
        <v>381</v>
      </c>
      <c r="L9" s="3" t="s">
        <v>383</v>
      </c>
    </row>
    <row r="10" spans="1:12" ht="15.75">
      <c r="A10" s="2" t="s">
        <v>386</v>
      </c>
      <c r="B10" s="1" t="s">
        <v>391</v>
      </c>
      <c r="C10" s="1" t="s">
        <v>368</v>
      </c>
      <c r="D10" s="1" t="s">
        <v>8</v>
      </c>
      <c r="E10" s="1" t="s">
        <v>336</v>
      </c>
      <c r="F10" s="1" t="s">
        <v>346</v>
      </c>
      <c r="G10" s="1" t="s">
        <v>387</v>
      </c>
      <c r="H10" s="1" t="str">
        <f>"74011"</f>
        <v>74011</v>
      </c>
      <c r="I10" s="1" t="s">
        <v>388</v>
      </c>
      <c r="J10" s="1" t="s">
        <v>389</v>
      </c>
      <c r="K10" s="1" t="s">
        <v>390</v>
      </c>
      <c r="L10" s="3" t="s">
        <v>392</v>
      </c>
    </row>
    <row r="11" spans="1:12" ht="15.75">
      <c r="A11" s="2" t="s">
        <v>393</v>
      </c>
      <c r="B11" s="1" t="s">
        <v>399</v>
      </c>
      <c r="C11" s="1" t="s">
        <v>343</v>
      </c>
      <c r="D11" s="1" t="s">
        <v>9</v>
      </c>
      <c r="E11" s="1" t="s">
        <v>336</v>
      </c>
      <c r="F11" s="1" t="s">
        <v>394</v>
      </c>
      <c r="G11" s="1" t="s">
        <v>395</v>
      </c>
      <c r="H11" s="1" t="str">
        <f>"06606"</f>
        <v>06606</v>
      </c>
      <c r="I11" s="1" t="s">
        <v>396</v>
      </c>
      <c r="J11" s="1" t="s">
        <v>397</v>
      </c>
      <c r="K11" s="1" t="s">
        <v>398</v>
      </c>
      <c r="L11" s="3" t="s">
        <v>400</v>
      </c>
    </row>
    <row r="12" spans="1:12" ht="15.75">
      <c r="A12" s="2" t="s">
        <v>393</v>
      </c>
      <c r="B12" s="1" t="s">
        <v>399</v>
      </c>
      <c r="C12" s="1" t="s">
        <v>343</v>
      </c>
      <c r="D12" s="1" t="s">
        <v>10</v>
      </c>
      <c r="E12" s="1" t="s">
        <v>344</v>
      </c>
      <c r="F12" s="1" t="s">
        <v>394</v>
      </c>
      <c r="G12" s="1" t="s">
        <v>395</v>
      </c>
      <c r="H12" s="1" t="str">
        <f>"06606"</f>
        <v>06606</v>
      </c>
      <c r="I12" s="1" t="s">
        <v>396</v>
      </c>
      <c r="J12" s="1" t="s">
        <v>401</v>
      </c>
      <c r="K12" s="1" t="s">
        <v>398</v>
      </c>
      <c r="L12" s="3" t="s">
        <v>400</v>
      </c>
    </row>
    <row r="13" spans="1:12" ht="15.75">
      <c r="A13" s="2" t="s">
        <v>402</v>
      </c>
      <c r="B13" s="1" t="s">
        <v>406</v>
      </c>
      <c r="C13" s="1" t="s">
        <v>343</v>
      </c>
      <c r="D13" s="1" t="s">
        <v>11</v>
      </c>
      <c r="E13" s="1" t="s">
        <v>344</v>
      </c>
      <c r="F13" s="1" t="s">
        <v>385</v>
      </c>
      <c r="G13" s="1" t="s">
        <v>403</v>
      </c>
      <c r="H13" s="1" t="str">
        <f>"92160"</f>
        <v>92160</v>
      </c>
      <c r="I13" s="1" t="s">
        <v>404</v>
      </c>
      <c r="J13" s="1" t="s">
        <v>408</v>
      </c>
      <c r="K13" s="1" t="s">
        <v>405</v>
      </c>
      <c r="L13" s="3" t="s">
        <v>407</v>
      </c>
    </row>
    <row r="14" spans="1:12" ht="15.75">
      <c r="A14" s="2" t="s">
        <v>409</v>
      </c>
      <c r="B14" s="1" t="s">
        <v>350</v>
      </c>
      <c r="C14" s="1" t="s">
        <v>343</v>
      </c>
      <c r="D14" s="1" t="s">
        <v>12</v>
      </c>
      <c r="E14" s="1" t="s">
        <v>336</v>
      </c>
      <c r="F14" s="1" t="s">
        <v>410</v>
      </c>
      <c r="G14" s="1" t="s">
        <v>411</v>
      </c>
      <c r="H14" s="1" t="str">
        <f>"13637"</f>
        <v>13637</v>
      </c>
      <c r="I14" s="1" t="s">
        <v>412</v>
      </c>
      <c r="J14" s="1" t="s">
        <v>413</v>
      </c>
      <c r="K14" s="1" t="s">
        <v>414</v>
      </c>
      <c r="L14" s="3" t="s">
        <v>415</v>
      </c>
    </row>
    <row r="15" spans="1:12" ht="15.75">
      <c r="A15" s="2" t="s">
        <v>418</v>
      </c>
      <c r="B15" s="1" t="s">
        <v>422</v>
      </c>
      <c r="C15" s="1" t="s">
        <v>343</v>
      </c>
      <c r="D15" s="1" t="s">
        <v>13</v>
      </c>
      <c r="E15" s="1" t="s">
        <v>344</v>
      </c>
      <c r="F15" s="1" t="s">
        <v>419</v>
      </c>
      <c r="G15" s="1"/>
      <c r="H15" s="1" t="str">
        <f>"84045"</f>
        <v>84045</v>
      </c>
      <c r="I15" s="1" t="s">
        <v>420</v>
      </c>
      <c r="J15" s="1" t="s">
        <v>424</v>
      </c>
      <c r="K15" s="1" t="s">
        <v>421</v>
      </c>
      <c r="L15" s="3" t="s">
        <v>423</v>
      </c>
    </row>
    <row r="16" spans="1:12" ht="15.75">
      <c r="A16" s="2" t="s">
        <v>425</v>
      </c>
      <c r="B16" s="1" t="s">
        <v>406</v>
      </c>
      <c r="C16" s="1" t="s">
        <v>334</v>
      </c>
      <c r="D16" s="1" t="s">
        <v>14</v>
      </c>
      <c r="E16" s="1" t="s">
        <v>344</v>
      </c>
      <c r="F16" s="1" t="s">
        <v>426</v>
      </c>
      <c r="G16" s="1"/>
      <c r="H16" s="1" t="str">
        <f>"92220"</f>
        <v>92220</v>
      </c>
      <c r="I16" s="1" t="s">
        <v>425</v>
      </c>
      <c r="J16" s="1" t="s">
        <v>427</v>
      </c>
      <c r="K16" s="1" t="s">
        <v>428</v>
      </c>
      <c r="L16" s="3" t="s">
        <v>429</v>
      </c>
    </row>
    <row r="17" spans="1:12" ht="15.75">
      <c r="A17" s="2" t="s">
        <v>430</v>
      </c>
      <c r="B17" s="1" t="s">
        <v>435</v>
      </c>
      <c r="C17" s="1" t="s">
        <v>334</v>
      </c>
      <c r="D17" s="1" t="s">
        <v>15</v>
      </c>
      <c r="E17" s="1" t="s">
        <v>344</v>
      </c>
      <c r="F17" s="1" t="s">
        <v>431</v>
      </c>
      <c r="G17" s="1" t="s">
        <v>432</v>
      </c>
      <c r="H17" s="1" t="str">
        <f>"60021"</f>
        <v>60021</v>
      </c>
      <c r="I17" s="1" t="s">
        <v>433</v>
      </c>
      <c r="J17" s="1" t="s">
        <v>437</v>
      </c>
      <c r="K17" s="1" t="s">
        <v>434</v>
      </c>
      <c r="L17" s="3" t="s">
        <v>436</v>
      </c>
    </row>
    <row r="18" spans="1:12" ht="15.75">
      <c r="A18" s="2" t="s">
        <v>438</v>
      </c>
      <c r="B18" s="1" t="s">
        <v>442</v>
      </c>
      <c r="C18" s="1" t="s">
        <v>334</v>
      </c>
      <c r="D18" s="1" t="s">
        <v>16</v>
      </c>
      <c r="E18" s="1" t="s">
        <v>344</v>
      </c>
      <c r="F18" s="1" t="s">
        <v>439</v>
      </c>
      <c r="G18" s="1"/>
      <c r="H18" s="1" t="str">
        <f>"34543"</f>
        <v>34543</v>
      </c>
      <c r="I18" s="1" t="s">
        <v>440</v>
      </c>
      <c r="J18" s="1" t="s">
        <v>444</v>
      </c>
      <c r="K18" s="1" t="s">
        <v>441</v>
      </c>
      <c r="L18" s="3" t="s">
        <v>443</v>
      </c>
    </row>
    <row r="19" spans="1:12" ht="15.75">
      <c r="A19" s="2" t="s">
        <v>445</v>
      </c>
      <c r="B19" s="1" t="s">
        <v>448</v>
      </c>
      <c r="C19" s="1" t="s">
        <v>334</v>
      </c>
      <c r="D19" s="1" t="s">
        <v>17</v>
      </c>
      <c r="E19" s="1" t="s">
        <v>344</v>
      </c>
      <c r="F19" s="1" t="s">
        <v>446</v>
      </c>
      <c r="G19" s="1"/>
      <c r="H19" s="1" t="str">
        <f>"41000"</f>
        <v>41000</v>
      </c>
      <c r="I19" s="1" t="s">
        <v>445</v>
      </c>
      <c r="J19" s="1" t="s">
        <v>450</v>
      </c>
      <c r="K19" s="1" t="s">
        <v>447</v>
      </c>
      <c r="L19" s="3" t="s">
        <v>449</v>
      </c>
    </row>
    <row r="20" spans="1:12" ht="15.75">
      <c r="A20" s="2" t="s">
        <v>451</v>
      </c>
      <c r="B20" s="1" t="s">
        <v>456</v>
      </c>
      <c r="C20" s="1" t="s">
        <v>343</v>
      </c>
      <c r="D20" s="1" t="s">
        <v>18</v>
      </c>
      <c r="E20" s="1" t="s">
        <v>336</v>
      </c>
      <c r="F20" s="1" t="s">
        <v>452</v>
      </c>
      <c r="G20" s="1"/>
      <c r="H20" s="1" t="str">
        <f>"33070"</f>
        <v>33070</v>
      </c>
      <c r="I20" s="1" t="s">
        <v>453</v>
      </c>
      <c r="J20" s="1" t="s">
        <v>454</v>
      </c>
      <c r="K20" s="1" t="s">
        <v>455</v>
      </c>
      <c r="L20" s="3" t="s">
        <v>457</v>
      </c>
    </row>
    <row r="21" spans="1:12" ht="15.75">
      <c r="A21" s="2" t="s">
        <v>451</v>
      </c>
      <c r="B21" s="1" t="s">
        <v>456</v>
      </c>
      <c r="C21" s="1" t="s">
        <v>343</v>
      </c>
      <c r="D21" s="1" t="s">
        <v>19</v>
      </c>
      <c r="E21" s="1" t="s">
        <v>336</v>
      </c>
      <c r="F21" s="1" t="s">
        <v>452</v>
      </c>
      <c r="G21" s="1"/>
      <c r="H21" s="1" t="str">
        <f>"33070"</f>
        <v>33070</v>
      </c>
      <c r="I21" s="1" t="s">
        <v>453</v>
      </c>
      <c r="J21" s="1" t="s">
        <v>454</v>
      </c>
      <c r="K21" s="1" t="s">
        <v>455</v>
      </c>
      <c r="L21" s="3" t="s">
        <v>457</v>
      </c>
    </row>
    <row r="22" spans="1:12" ht="15.75">
      <c r="A22" s="2" t="s">
        <v>451</v>
      </c>
      <c r="B22" s="1" t="s">
        <v>456</v>
      </c>
      <c r="C22" s="1" t="s">
        <v>334</v>
      </c>
      <c r="D22" s="1" t="s">
        <v>20</v>
      </c>
      <c r="E22" s="1" t="s">
        <v>344</v>
      </c>
      <c r="F22" s="1" t="s">
        <v>452</v>
      </c>
      <c r="G22" s="1"/>
      <c r="H22" s="1" t="str">
        <f>"33070"</f>
        <v>33070</v>
      </c>
      <c r="I22" s="1" t="s">
        <v>453</v>
      </c>
      <c r="J22" s="1" t="s">
        <v>454</v>
      </c>
      <c r="K22" s="1" t="s">
        <v>455</v>
      </c>
      <c r="L22" s="3" t="s">
        <v>457</v>
      </c>
    </row>
    <row r="23" spans="1:12" ht="15.75">
      <c r="A23" s="2" t="s">
        <v>458</v>
      </c>
      <c r="B23" s="1" t="s">
        <v>406</v>
      </c>
      <c r="C23" s="1" t="s">
        <v>343</v>
      </c>
      <c r="D23" s="1" t="s">
        <v>21</v>
      </c>
      <c r="E23" s="1" t="s">
        <v>344</v>
      </c>
      <c r="F23" s="1" t="s">
        <v>459</v>
      </c>
      <c r="G23" s="1"/>
      <c r="H23" s="1" t="str">
        <f>"92104"</f>
        <v>92104</v>
      </c>
      <c r="I23" s="1" t="s">
        <v>460</v>
      </c>
      <c r="J23" s="1" t="s">
        <v>463</v>
      </c>
      <c r="K23" s="1" t="s">
        <v>461</v>
      </c>
      <c r="L23" s="3" t="s">
        <v>462</v>
      </c>
    </row>
    <row r="24" spans="1:12" ht="15.75">
      <c r="A24" s="2" t="s">
        <v>464</v>
      </c>
      <c r="B24" s="1" t="s">
        <v>469</v>
      </c>
      <c r="C24" s="1" t="s">
        <v>343</v>
      </c>
      <c r="D24" s="1" t="s">
        <v>22</v>
      </c>
      <c r="E24" s="1" t="s">
        <v>344</v>
      </c>
      <c r="F24" s="1" t="s">
        <v>465</v>
      </c>
      <c r="G24" s="1" t="s">
        <v>466</v>
      </c>
      <c r="H24" s="1" t="str">
        <f>"18020"</f>
        <v>18020</v>
      </c>
      <c r="I24" s="1" t="s">
        <v>467</v>
      </c>
      <c r="J24" s="1" t="s">
        <v>471</v>
      </c>
      <c r="K24" s="1" t="s">
        <v>468</v>
      </c>
      <c r="L24" s="3" t="s">
        <v>470</v>
      </c>
    </row>
    <row r="25" spans="1:12" ht="15.75">
      <c r="A25" s="2" t="s">
        <v>472</v>
      </c>
      <c r="B25" s="1" t="s">
        <v>477</v>
      </c>
      <c r="C25" s="1" t="s">
        <v>343</v>
      </c>
      <c r="D25" s="1" t="s">
        <v>23</v>
      </c>
      <c r="E25" s="1" t="s">
        <v>344</v>
      </c>
      <c r="F25" s="1" t="s">
        <v>473</v>
      </c>
      <c r="G25" s="1" t="s">
        <v>474</v>
      </c>
      <c r="H25" s="1" t="str">
        <f>"29222"</f>
        <v>29222</v>
      </c>
      <c r="I25" s="1" t="s">
        <v>475</v>
      </c>
      <c r="J25" s="1" t="s">
        <v>479</v>
      </c>
      <c r="K25" s="1" t="s">
        <v>476</v>
      </c>
      <c r="L25" s="3" t="s">
        <v>478</v>
      </c>
    </row>
    <row r="26" spans="1:12" ht="15.75">
      <c r="A26" s="2" t="s">
        <v>481</v>
      </c>
      <c r="B26" s="1" t="s">
        <v>399</v>
      </c>
      <c r="C26" s="1" t="s">
        <v>343</v>
      </c>
      <c r="D26" s="1" t="s">
        <v>24</v>
      </c>
      <c r="E26" s="1" t="s">
        <v>336</v>
      </c>
      <c r="F26" s="1" t="s">
        <v>482</v>
      </c>
      <c r="G26" s="1"/>
      <c r="H26" s="1" t="str">
        <f>"06802"</f>
        <v>06802</v>
      </c>
      <c r="I26" s="1" t="s">
        <v>483</v>
      </c>
      <c r="J26" s="1" t="s">
        <v>484</v>
      </c>
      <c r="K26" s="1" t="s">
        <v>485</v>
      </c>
      <c r="L26" s="3" t="s">
        <v>486</v>
      </c>
    </row>
    <row r="27" spans="1:12" ht="15.75">
      <c r="A27" s="2" t="s">
        <v>491</v>
      </c>
      <c r="B27" s="1" t="s">
        <v>496</v>
      </c>
      <c r="C27" s="1" t="s">
        <v>334</v>
      </c>
      <c r="D27" s="1" t="s">
        <v>25</v>
      </c>
      <c r="E27" s="1" t="s">
        <v>336</v>
      </c>
      <c r="F27" s="1" t="s">
        <v>492</v>
      </c>
      <c r="G27" s="1" t="s">
        <v>493</v>
      </c>
      <c r="H27" s="1" t="str">
        <f>"08109"</f>
        <v>08109</v>
      </c>
      <c r="I27" s="1" t="s">
        <v>491</v>
      </c>
      <c r="J27" s="1" t="s">
        <v>494</v>
      </c>
      <c r="K27" s="1" t="s">
        <v>495</v>
      </c>
      <c r="L27" s="3" t="s">
        <v>497</v>
      </c>
    </row>
    <row r="28" spans="1:12" ht="15.75">
      <c r="A28" s="2" t="s">
        <v>491</v>
      </c>
      <c r="B28" s="1" t="s">
        <v>496</v>
      </c>
      <c r="C28" s="1" t="s">
        <v>334</v>
      </c>
      <c r="D28" s="1" t="s">
        <v>26</v>
      </c>
      <c r="E28" s="1" t="s">
        <v>336</v>
      </c>
      <c r="F28" s="1" t="s">
        <v>492</v>
      </c>
      <c r="G28" s="1" t="s">
        <v>493</v>
      </c>
      <c r="H28" s="1" t="str">
        <f>"08109"</f>
        <v>08109</v>
      </c>
      <c r="I28" s="1" t="s">
        <v>491</v>
      </c>
      <c r="J28" s="1" t="s">
        <v>494</v>
      </c>
      <c r="K28" s="1" t="s">
        <v>495</v>
      </c>
      <c r="L28" s="3" t="s">
        <v>497</v>
      </c>
    </row>
    <row r="29" spans="1:12" ht="15.75">
      <c r="A29" s="2" t="s">
        <v>498</v>
      </c>
      <c r="B29" s="1" t="s">
        <v>503</v>
      </c>
      <c r="C29" s="1" t="s">
        <v>343</v>
      </c>
      <c r="D29" s="1" t="s">
        <v>27</v>
      </c>
      <c r="E29" s="1" t="s">
        <v>344</v>
      </c>
      <c r="F29" s="1" t="s">
        <v>410</v>
      </c>
      <c r="G29" s="1" t="s">
        <v>499</v>
      </c>
      <c r="H29" s="1" t="str">
        <f>"36012"</f>
        <v>36012</v>
      </c>
      <c r="I29" s="1" t="s">
        <v>500</v>
      </c>
      <c r="J29" s="1" t="s">
        <v>501</v>
      </c>
      <c r="K29" s="1" t="s">
        <v>502</v>
      </c>
      <c r="L29" s="3" t="s">
        <v>504</v>
      </c>
    </row>
    <row r="30" spans="1:12" ht="15.75">
      <c r="A30" s="2" t="s">
        <v>505</v>
      </c>
      <c r="B30" s="1" t="s">
        <v>509</v>
      </c>
      <c r="C30" s="1" t="s">
        <v>343</v>
      </c>
      <c r="D30" s="1" t="s">
        <v>28</v>
      </c>
      <c r="E30" s="1" t="s">
        <v>336</v>
      </c>
      <c r="F30" s="1" t="s">
        <v>410</v>
      </c>
      <c r="G30" s="1" t="s">
        <v>506</v>
      </c>
      <c r="H30" s="1" t="str">
        <f>"50108"</f>
        <v>50108</v>
      </c>
      <c r="I30" s="1" t="s">
        <v>505</v>
      </c>
      <c r="J30" s="1" t="s">
        <v>507</v>
      </c>
      <c r="K30" s="1" t="s">
        <v>508</v>
      </c>
      <c r="L30" s="3" t="s">
        <v>510</v>
      </c>
    </row>
    <row r="31" spans="1:12" ht="15.75">
      <c r="A31" s="2" t="s">
        <v>511</v>
      </c>
      <c r="B31" s="1" t="s">
        <v>406</v>
      </c>
      <c r="C31" s="1" t="s">
        <v>343</v>
      </c>
      <c r="D31" s="1" t="s">
        <v>29</v>
      </c>
      <c r="E31" s="1" t="s">
        <v>336</v>
      </c>
      <c r="F31" s="1" t="s">
        <v>512</v>
      </c>
      <c r="G31" s="1" t="s">
        <v>513</v>
      </c>
      <c r="H31" s="1" t="str">
        <f>"92112"</f>
        <v>92112</v>
      </c>
      <c r="I31" s="1" t="s">
        <v>514</v>
      </c>
      <c r="J31" s="1" t="s">
        <v>515</v>
      </c>
      <c r="K31" s="1" t="s">
        <v>516</v>
      </c>
      <c r="L31" s="3" t="s">
        <v>517</v>
      </c>
    </row>
    <row r="32" spans="1:12" ht="15.75">
      <c r="A32" s="2" t="s">
        <v>520</v>
      </c>
      <c r="B32" s="1" t="s">
        <v>526</v>
      </c>
      <c r="C32" s="1" t="s">
        <v>343</v>
      </c>
      <c r="D32" s="1" t="s">
        <v>30</v>
      </c>
      <c r="E32" s="1" t="s">
        <v>336</v>
      </c>
      <c r="F32" s="1" t="s">
        <v>521</v>
      </c>
      <c r="G32" s="1" t="s">
        <v>522</v>
      </c>
      <c r="H32" s="1" t="str">
        <f>"21033"</f>
        <v>21033</v>
      </c>
      <c r="I32" s="1" t="s">
        <v>523</v>
      </c>
      <c r="J32" s="1" t="s">
        <v>524</v>
      </c>
      <c r="K32" s="1" t="s">
        <v>525</v>
      </c>
      <c r="L32" s="3" t="s">
        <v>527</v>
      </c>
    </row>
    <row r="33" spans="1:12" ht="15.75">
      <c r="A33" s="2" t="s">
        <v>520</v>
      </c>
      <c r="B33" s="1" t="s">
        <v>526</v>
      </c>
      <c r="C33" s="1" t="s">
        <v>528</v>
      </c>
      <c r="D33" s="1" t="s">
        <v>31</v>
      </c>
      <c r="E33" s="1" t="s">
        <v>344</v>
      </c>
      <c r="F33" s="1" t="s">
        <v>521</v>
      </c>
      <c r="G33" s="1" t="s">
        <v>522</v>
      </c>
      <c r="H33" s="1" t="str">
        <f>"21033"</f>
        <v>21033</v>
      </c>
      <c r="I33" s="1" t="s">
        <v>523</v>
      </c>
      <c r="J33" s="1" t="s">
        <v>524</v>
      </c>
      <c r="K33" s="1" t="s">
        <v>525</v>
      </c>
      <c r="L33" s="3" t="s">
        <v>527</v>
      </c>
    </row>
    <row r="34" spans="1:12" ht="15.75">
      <c r="A34" s="2" t="s">
        <v>530</v>
      </c>
      <c r="B34" s="1" t="s">
        <v>487</v>
      </c>
      <c r="C34" s="1" t="s">
        <v>343</v>
      </c>
      <c r="D34" s="1" t="s">
        <v>32</v>
      </c>
      <c r="E34" s="1" t="s">
        <v>336</v>
      </c>
      <c r="F34" s="1" t="s">
        <v>531</v>
      </c>
      <c r="G34" s="1"/>
      <c r="H34" s="1" t="str">
        <f>"59140"</f>
        <v>59140</v>
      </c>
      <c r="I34" s="1" t="s">
        <v>530</v>
      </c>
      <c r="J34" s="1" t="s">
        <v>532</v>
      </c>
      <c r="K34" s="1" t="s">
        <v>533</v>
      </c>
      <c r="L34" s="3" t="s">
        <v>534</v>
      </c>
    </row>
    <row r="35" spans="1:12" ht="15.75">
      <c r="A35" s="2" t="s">
        <v>535</v>
      </c>
      <c r="B35" s="1" t="s">
        <v>540</v>
      </c>
      <c r="C35" s="1" t="s">
        <v>343</v>
      </c>
      <c r="D35" s="1" t="s">
        <v>33</v>
      </c>
      <c r="E35" s="1" t="s">
        <v>344</v>
      </c>
      <c r="F35" s="1" t="s">
        <v>536</v>
      </c>
      <c r="G35" s="1" t="s">
        <v>537</v>
      </c>
      <c r="H35" s="1" t="str">
        <f>"97662"</f>
        <v>97662</v>
      </c>
      <c r="I35" s="1" t="s">
        <v>538</v>
      </c>
      <c r="J35" s="1" t="s">
        <v>542</v>
      </c>
      <c r="K35" s="1" t="s">
        <v>539</v>
      </c>
      <c r="L35" s="3" t="s">
        <v>541</v>
      </c>
    </row>
    <row r="36" spans="1:12" ht="15.75">
      <c r="A36" s="2" t="s">
        <v>543</v>
      </c>
      <c r="B36" s="1" t="s">
        <v>488</v>
      </c>
      <c r="C36" s="1" t="s">
        <v>334</v>
      </c>
      <c r="D36" s="1" t="s">
        <v>34</v>
      </c>
      <c r="E36" s="1" t="s">
        <v>344</v>
      </c>
      <c r="F36" s="1" t="s">
        <v>544</v>
      </c>
      <c r="G36" s="1" t="s">
        <v>545</v>
      </c>
      <c r="H36" s="1" t="str">
        <f>"95132"</f>
        <v>95132</v>
      </c>
      <c r="I36" s="1" t="s">
        <v>546</v>
      </c>
      <c r="J36" s="1" t="s">
        <v>547</v>
      </c>
      <c r="K36" s="1" t="s">
        <v>548</v>
      </c>
      <c r="L36" s="3" t="s">
        <v>549</v>
      </c>
    </row>
    <row r="37" spans="1:12" ht="15.75">
      <c r="A37" s="2" t="s">
        <v>550</v>
      </c>
      <c r="B37" s="1" t="s">
        <v>555</v>
      </c>
      <c r="C37" s="1" t="s">
        <v>343</v>
      </c>
      <c r="D37" s="1" t="s">
        <v>35</v>
      </c>
      <c r="E37" s="1" t="s">
        <v>344</v>
      </c>
      <c r="F37" s="1" t="s">
        <v>551</v>
      </c>
      <c r="G37" s="1" t="s">
        <v>489</v>
      </c>
      <c r="H37" s="1" t="str">
        <f>"05007"</f>
        <v>05007</v>
      </c>
      <c r="I37" s="1" t="s">
        <v>552</v>
      </c>
      <c r="J37" s="1" t="s">
        <v>553</v>
      </c>
      <c r="K37" s="1" t="s">
        <v>554</v>
      </c>
      <c r="L37" s="3" t="s">
        <v>556</v>
      </c>
    </row>
    <row r="38" spans="1:12" ht="15.75">
      <c r="A38" s="2" t="s">
        <v>558</v>
      </c>
      <c r="B38" s="1" t="s">
        <v>529</v>
      </c>
      <c r="C38" s="1" t="s">
        <v>343</v>
      </c>
      <c r="D38" s="1" t="s">
        <v>36</v>
      </c>
      <c r="E38" s="1" t="s">
        <v>336</v>
      </c>
      <c r="F38" s="1" t="s">
        <v>559</v>
      </c>
      <c r="G38" s="1"/>
      <c r="H38" s="1" t="str">
        <f>"83412"</f>
        <v>83412</v>
      </c>
      <c r="I38" s="1" t="s">
        <v>560</v>
      </c>
      <c r="J38" s="1" t="s">
        <v>561</v>
      </c>
      <c r="K38" s="1" t="s">
        <v>562</v>
      </c>
      <c r="L38" s="3" t="s">
        <v>563</v>
      </c>
    </row>
    <row r="39" spans="1:12" ht="15.75">
      <c r="A39" s="2" t="s">
        <v>564</v>
      </c>
      <c r="B39" s="1" t="s">
        <v>406</v>
      </c>
      <c r="C39" s="1" t="s">
        <v>343</v>
      </c>
      <c r="D39" s="1" t="s">
        <v>37</v>
      </c>
      <c r="E39" s="1" t="s">
        <v>336</v>
      </c>
      <c r="F39" s="1" t="s">
        <v>565</v>
      </c>
      <c r="G39" s="1"/>
      <c r="H39" s="1" t="str">
        <f>"92130"</f>
        <v>92130</v>
      </c>
      <c r="I39" s="1" t="s">
        <v>564</v>
      </c>
      <c r="J39" s="1" t="s">
        <v>566</v>
      </c>
      <c r="K39" s="1" t="s">
        <v>567</v>
      </c>
      <c r="L39" s="3" t="s">
        <v>568</v>
      </c>
    </row>
    <row r="40" spans="1:12" ht="15.75">
      <c r="A40" s="2" t="s">
        <v>564</v>
      </c>
      <c r="B40" s="1" t="s">
        <v>406</v>
      </c>
      <c r="C40" s="1" t="s">
        <v>334</v>
      </c>
      <c r="D40" s="1" t="s">
        <v>38</v>
      </c>
      <c r="E40" s="1" t="s">
        <v>336</v>
      </c>
      <c r="F40" s="1" t="s">
        <v>565</v>
      </c>
      <c r="G40" s="1"/>
      <c r="H40" s="1" t="str">
        <f>"92130"</f>
        <v>92130</v>
      </c>
      <c r="I40" s="1" t="s">
        <v>564</v>
      </c>
      <c r="J40" s="1" t="s">
        <v>569</v>
      </c>
      <c r="K40" s="1" t="s">
        <v>567</v>
      </c>
      <c r="L40" s="3" t="s">
        <v>568</v>
      </c>
    </row>
    <row r="41" spans="1:12" ht="15.75">
      <c r="A41" s="2" t="s">
        <v>564</v>
      </c>
      <c r="B41" s="1" t="s">
        <v>406</v>
      </c>
      <c r="C41" s="1" t="s">
        <v>334</v>
      </c>
      <c r="D41" s="1" t="s">
        <v>39</v>
      </c>
      <c r="E41" s="1" t="s">
        <v>344</v>
      </c>
      <c r="F41" s="1" t="s">
        <v>565</v>
      </c>
      <c r="G41" s="1"/>
      <c r="H41" s="1" t="str">
        <f>"92130"</f>
        <v>92130</v>
      </c>
      <c r="I41" s="1" t="s">
        <v>564</v>
      </c>
      <c r="J41" s="1" t="s">
        <v>570</v>
      </c>
      <c r="K41" s="1" t="s">
        <v>567</v>
      </c>
      <c r="L41" s="3" t="s">
        <v>568</v>
      </c>
    </row>
    <row r="42" spans="1:12" ht="15.75">
      <c r="A42" s="2" t="s">
        <v>573</v>
      </c>
      <c r="B42" s="1" t="s">
        <v>577</v>
      </c>
      <c r="C42" s="1" t="s">
        <v>343</v>
      </c>
      <c r="D42" s="1" t="s">
        <v>40</v>
      </c>
      <c r="E42" s="1" t="s">
        <v>344</v>
      </c>
      <c r="F42" s="1" t="s">
        <v>574</v>
      </c>
      <c r="G42" s="1"/>
      <c r="H42" s="1" t="str">
        <f>"85021"</f>
        <v>85021</v>
      </c>
      <c r="I42" s="1" t="s">
        <v>575</v>
      </c>
      <c r="J42" s="1" t="s">
        <v>579</v>
      </c>
      <c r="K42" s="1" t="s">
        <v>576</v>
      </c>
      <c r="L42" s="3" t="s">
        <v>578</v>
      </c>
    </row>
    <row r="43" spans="1:12" ht="15.75">
      <c r="A43" s="2" t="s">
        <v>580</v>
      </c>
      <c r="B43" s="1" t="s">
        <v>584</v>
      </c>
      <c r="C43" s="1" t="s">
        <v>334</v>
      </c>
      <c r="D43" s="1" t="s">
        <v>41</v>
      </c>
      <c r="E43" s="1" t="s">
        <v>344</v>
      </c>
      <c r="F43" s="1" t="s">
        <v>581</v>
      </c>
      <c r="G43" s="1"/>
      <c r="H43" s="1" t="str">
        <f>"17086"</f>
        <v>17086</v>
      </c>
      <c r="I43" s="1" t="s">
        <v>582</v>
      </c>
      <c r="J43" s="1" t="s">
        <v>586</v>
      </c>
      <c r="K43" s="1" t="s">
        <v>583</v>
      </c>
      <c r="L43" s="3" t="s">
        <v>585</v>
      </c>
    </row>
    <row r="44" spans="1:12" ht="15.75">
      <c r="A44" s="2" t="s">
        <v>587</v>
      </c>
      <c r="B44" s="1" t="s">
        <v>519</v>
      </c>
      <c r="C44" s="1" t="s">
        <v>343</v>
      </c>
      <c r="D44" s="1" t="s">
        <v>42</v>
      </c>
      <c r="E44" s="1" t="s">
        <v>344</v>
      </c>
      <c r="F44" s="1" t="s">
        <v>588</v>
      </c>
      <c r="G44" s="1" t="s">
        <v>589</v>
      </c>
      <c r="H44" s="1" t="str">
        <f>"76084"</f>
        <v>76084</v>
      </c>
      <c r="I44" s="1" t="s">
        <v>590</v>
      </c>
      <c r="J44" s="1" t="s">
        <v>593</v>
      </c>
      <c r="K44" s="1" t="s">
        <v>591</v>
      </c>
      <c r="L44" s="3" t="s">
        <v>592</v>
      </c>
    </row>
    <row r="45" spans="1:12" ht="15.75">
      <c r="A45" s="2" t="s">
        <v>100</v>
      </c>
      <c r="B45" s="1" t="s">
        <v>406</v>
      </c>
      <c r="C45" s="1" t="s">
        <v>334</v>
      </c>
      <c r="D45" s="1" t="s">
        <v>43</v>
      </c>
      <c r="E45" s="1" t="s">
        <v>344</v>
      </c>
      <c r="F45" s="1" t="s">
        <v>410</v>
      </c>
      <c r="G45" s="1"/>
      <c r="H45" s="1" t="str">
        <f>"92300"</f>
        <v>92300</v>
      </c>
      <c r="I45" s="1" t="s">
        <v>100</v>
      </c>
      <c r="J45" s="1" t="s">
        <v>103</v>
      </c>
      <c r="K45" s="1" t="s">
        <v>101</v>
      </c>
      <c r="L45" s="3" t="s">
        <v>102</v>
      </c>
    </row>
    <row r="46" spans="1:12" ht="15.75">
      <c r="A46" s="2" t="s">
        <v>104</v>
      </c>
      <c r="B46" s="1" t="s">
        <v>487</v>
      </c>
      <c r="C46" s="1" t="s">
        <v>368</v>
      </c>
      <c r="D46" s="1" t="s">
        <v>44</v>
      </c>
      <c r="E46" s="1" t="s">
        <v>336</v>
      </c>
      <c r="F46" s="1" t="s">
        <v>105</v>
      </c>
      <c r="G46" s="1" t="s">
        <v>106</v>
      </c>
      <c r="H46" s="1" t="str">
        <f>"59033"</f>
        <v>59033</v>
      </c>
      <c r="I46" s="1" t="s">
        <v>107</v>
      </c>
      <c r="J46" s="1" t="s">
        <v>108</v>
      </c>
      <c r="K46" s="1" t="s">
        <v>109</v>
      </c>
      <c r="L46" s="3" t="s">
        <v>110</v>
      </c>
    </row>
    <row r="47" spans="1:12" ht="15.75">
      <c r="A47" s="2" t="s">
        <v>104</v>
      </c>
      <c r="B47" s="1" t="s">
        <v>487</v>
      </c>
      <c r="C47" s="1" t="s">
        <v>343</v>
      </c>
      <c r="D47" s="1" t="s">
        <v>45</v>
      </c>
      <c r="E47" s="1" t="s">
        <v>344</v>
      </c>
      <c r="F47" s="1" t="s">
        <v>105</v>
      </c>
      <c r="G47" s="1" t="s">
        <v>106</v>
      </c>
      <c r="H47" s="1" t="str">
        <f>"59033"</f>
        <v>59033</v>
      </c>
      <c r="I47" s="1" t="s">
        <v>107</v>
      </c>
      <c r="J47" s="1" t="s">
        <v>111</v>
      </c>
      <c r="K47" s="1" t="s">
        <v>109</v>
      </c>
      <c r="L47" s="3" t="s">
        <v>110</v>
      </c>
    </row>
    <row r="48" spans="1:12" ht="15.75">
      <c r="A48" s="2" t="s">
        <v>114</v>
      </c>
      <c r="B48" s="1" t="s">
        <v>480</v>
      </c>
      <c r="C48" s="1" t="s">
        <v>343</v>
      </c>
      <c r="D48" s="1" t="s">
        <v>46</v>
      </c>
      <c r="E48" s="1" t="s">
        <v>114</v>
      </c>
      <c r="F48" s="1" t="s">
        <v>115</v>
      </c>
      <c r="G48" s="1"/>
      <c r="H48" s="1" t="str">
        <f>"69317"</f>
        <v>69317</v>
      </c>
      <c r="I48" s="1" t="s">
        <v>116</v>
      </c>
      <c r="J48" s="1" t="s">
        <v>117</v>
      </c>
      <c r="K48" s="1" t="s">
        <v>118</v>
      </c>
      <c r="L48" s="3" t="s">
        <v>113</v>
      </c>
    </row>
    <row r="49" spans="1:12" ht="15.75">
      <c r="A49" s="2" t="s">
        <v>119</v>
      </c>
      <c r="B49" s="1" t="s">
        <v>487</v>
      </c>
      <c r="C49" s="1" t="s">
        <v>334</v>
      </c>
      <c r="D49" s="1" t="s">
        <v>47</v>
      </c>
      <c r="E49" s="1" t="s">
        <v>336</v>
      </c>
      <c r="F49" s="1" t="s">
        <v>120</v>
      </c>
      <c r="G49" s="1" t="s">
        <v>121</v>
      </c>
      <c r="H49" s="1" t="str">
        <f>"59704"</f>
        <v>59704</v>
      </c>
      <c r="I49" s="1" t="s">
        <v>122</v>
      </c>
      <c r="J49" s="1" t="s">
        <v>123</v>
      </c>
      <c r="K49" s="1" t="s">
        <v>124</v>
      </c>
      <c r="L49" s="3" t="s">
        <v>125</v>
      </c>
    </row>
    <row r="50" spans="1:12" ht="15.75">
      <c r="A50" s="2" t="s">
        <v>126</v>
      </c>
      <c r="B50" s="1" t="s">
        <v>416</v>
      </c>
      <c r="C50" s="1" t="s">
        <v>334</v>
      </c>
      <c r="D50" s="1" t="s">
        <v>48</v>
      </c>
      <c r="E50" s="1" t="s">
        <v>344</v>
      </c>
      <c r="F50" s="1" t="s">
        <v>127</v>
      </c>
      <c r="G50" s="1"/>
      <c r="H50" s="1" t="str">
        <f>"91349"</f>
        <v>91349</v>
      </c>
      <c r="I50" s="1" t="s">
        <v>128</v>
      </c>
      <c r="J50" s="1" t="s">
        <v>129</v>
      </c>
      <c r="K50" s="1" t="s">
        <v>130</v>
      </c>
      <c r="L50" s="3" t="s">
        <v>131</v>
      </c>
    </row>
    <row r="51" spans="1:12" ht="15.75">
      <c r="A51" s="2" t="s">
        <v>132</v>
      </c>
      <c r="B51" s="1" t="s">
        <v>137</v>
      </c>
      <c r="C51" s="1" t="s">
        <v>343</v>
      </c>
      <c r="D51" s="1" t="s">
        <v>49</v>
      </c>
      <c r="E51" s="1" t="s">
        <v>344</v>
      </c>
      <c r="F51" s="1" t="s">
        <v>133</v>
      </c>
      <c r="G51" s="1" t="s">
        <v>134</v>
      </c>
      <c r="H51" s="1" t="str">
        <f>"82013"</f>
        <v>82013</v>
      </c>
      <c r="I51" s="1" t="s">
        <v>135</v>
      </c>
      <c r="J51" s="1" t="s">
        <v>139</v>
      </c>
      <c r="K51" s="1" t="s">
        <v>136</v>
      </c>
      <c r="L51" s="3" t="s">
        <v>138</v>
      </c>
    </row>
    <row r="52" spans="1:12" ht="15.75">
      <c r="A52" s="2" t="s">
        <v>132</v>
      </c>
      <c r="B52" s="1" t="s">
        <v>137</v>
      </c>
      <c r="C52" s="1" t="s">
        <v>334</v>
      </c>
      <c r="D52" s="1" t="s">
        <v>50</v>
      </c>
      <c r="E52" s="1" t="s">
        <v>344</v>
      </c>
      <c r="F52" s="1" t="s">
        <v>133</v>
      </c>
      <c r="G52" s="1" t="s">
        <v>134</v>
      </c>
      <c r="H52" s="1" t="str">
        <f>"82013"</f>
        <v>82013</v>
      </c>
      <c r="I52" s="1" t="s">
        <v>135</v>
      </c>
      <c r="J52" s="1" t="s">
        <v>139</v>
      </c>
      <c r="K52" s="1" t="s">
        <v>136</v>
      </c>
      <c r="L52" s="3" t="s">
        <v>138</v>
      </c>
    </row>
    <row r="53" spans="1:12" ht="15.75">
      <c r="A53" s="2" t="s">
        <v>141</v>
      </c>
      <c r="B53" s="1" t="s">
        <v>417</v>
      </c>
      <c r="C53" s="1" t="s">
        <v>334</v>
      </c>
      <c r="D53" s="1" t="s">
        <v>51</v>
      </c>
      <c r="E53" s="1" t="s">
        <v>344</v>
      </c>
      <c r="F53" s="1" t="s">
        <v>142</v>
      </c>
      <c r="G53" s="1"/>
      <c r="H53" s="1" t="str">
        <f>"93105"</f>
        <v>93105</v>
      </c>
      <c r="I53" s="1" t="s">
        <v>143</v>
      </c>
      <c r="J53" s="1" t="s">
        <v>144</v>
      </c>
      <c r="K53" s="1" t="s">
        <v>145</v>
      </c>
      <c r="L53" s="3" t="s">
        <v>146</v>
      </c>
    </row>
    <row r="54" spans="1:12" ht="15.75">
      <c r="A54" s="2" t="s">
        <v>147</v>
      </c>
      <c r="B54" s="1" t="s">
        <v>153</v>
      </c>
      <c r="C54" s="1" t="s">
        <v>334</v>
      </c>
      <c r="D54" s="1" t="s">
        <v>52</v>
      </c>
      <c r="E54" s="1" t="s">
        <v>336</v>
      </c>
      <c r="F54" s="1" t="s">
        <v>148</v>
      </c>
      <c r="G54" s="1" t="s">
        <v>149</v>
      </c>
      <c r="H54" s="1" t="str">
        <f>"54035"</f>
        <v>54035</v>
      </c>
      <c r="I54" s="1" t="s">
        <v>150</v>
      </c>
      <c r="J54" s="1" t="s">
        <v>151</v>
      </c>
      <c r="K54" s="1" t="s">
        <v>152</v>
      </c>
      <c r="L54" s="3" t="s">
        <v>154</v>
      </c>
    </row>
    <row r="55" spans="1:12" ht="15.75">
      <c r="A55" s="2" t="s">
        <v>147</v>
      </c>
      <c r="B55" s="1" t="s">
        <v>153</v>
      </c>
      <c r="C55" s="1" t="s">
        <v>343</v>
      </c>
      <c r="D55" s="1" t="s">
        <v>53</v>
      </c>
      <c r="E55" s="1" t="s">
        <v>344</v>
      </c>
      <c r="F55" s="1" t="s">
        <v>148</v>
      </c>
      <c r="G55" s="1" t="s">
        <v>149</v>
      </c>
      <c r="H55" s="1" t="str">
        <f>"54035"</f>
        <v>54035</v>
      </c>
      <c r="I55" s="1" t="s">
        <v>150</v>
      </c>
      <c r="J55" s="1" t="s">
        <v>155</v>
      </c>
      <c r="K55" s="1" t="s">
        <v>152</v>
      </c>
      <c r="L55" s="3" t="s">
        <v>154</v>
      </c>
    </row>
    <row r="56" spans="1:12" ht="15.75">
      <c r="A56" s="2" t="s">
        <v>156</v>
      </c>
      <c r="B56" s="1" t="s">
        <v>406</v>
      </c>
      <c r="C56" s="1" t="s">
        <v>343</v>
      </c>
      <c r="D56" s="1" t="s">
        <v>54</v>
      </c>
      <c r="E56" s="1" t="s">
        <v>336</v>
      </c>
      <c r="F56" s="1" t="s">
        <v>157</v>
      </c>
      <c r="G56" s="1"/>
      <c r="H56" s="1" t="str">
        <f>"92014"</f>
        <v>92014</v>
      </c>
      <c r="I56" s="1" t="s">
        <v>158</v>
      </c>
      <c r="J56" s="1" t="s">
        <v>159</v>
      </c>
      <c r="K56" s="1" t="s">
        <v>160</v>
      </c>
      <c r="L56" s="3" t="s">
        <v>161</v>
      </c>
    </row>
    <row r="57" spans="1:12" ht="15.75">
      <c r="A57" s="2" t="s">
        <v>156</v>
      </c>
      <c r="B57" s="1" t="s">
        <v>406</v>
      </c>
      <c r="C57" s="1" t="s">
        <v>343</v>
      </c>
      <c r="D57" s="1" t="s">
        <v>55</v>
      </c>
      <c r="E57" s="1" t="s">
        <v>344</v>
      </c>
      <c r="F57" s="1" t="s">
        <v>157</v>
      </c>
      <c r="G57" s="1"/>
      <c r="H57" s="1" t="str">
        <f>"92014"</f>
        <v>92014</v>
      </c>
      <c r="I57" s="1" t="s">
        <v>158</v>
      </c>
      <c r="J57" s="1" t="s">
        <v>162</v>
      </c>
      <c r="K57" s="1" t="s">
        <v>160</v>
      </c>
      <c r="L57" s="3" t="s">
        <v>161</v>
      </c>
    </row>
    <row r="58" spans="1:12" ht="15.75">
      <c r="A58" s="2" t="s">
        <v>163</v>
      </c>
      <c r="B58" s="1" t="s">
        <v>168</v>
      </c>
      <c r="C58" s="1" t="s">
        <v>343</v>
      </c>
      <c r="D58" s="1" t="s">
        <v>56</v>
      </c>
      <c r="E58" s="1" t="s">
        <v>336</v>
      </c>
      <c r="F58" s="1" t="s">
        <v>164</v>
      </c>
      <c r="G58" s="1"/>
      <c r="H58" s="1" t="str">
        <f>"44094"</f>
        <v>44094</v>
      </c>
      <c r="I58" s="1" t="s">
        <v>165</v>
      </c>
      <c r="J58" s="1" t="s">
        <v>166</v>
      </c>
      <c r="K58" s="1" t="s">
        <v>167</v>
      </c>
      <c r="L58" s="3" t="s">
        <v>169</v>
      </c>
    </row>
    <row r="59" spans="1:12" ht="15.75">
      <c r="A59" s="2" t="s">
        <v>170</v>
      </c>
      <c r="B59" s="1" t="s">
        <v>175</v>
      </c>
      <c r="C59" s="1" t="s">
        <v>343</v>
      </c>
      <c r="D59" s="1" t="s">
        <v>57</v>
      </c>
      <c r="E59" s="1" t="s">
        <v>336</v>
      </c>
      <c r="F59" s="1" t="s">
        <v>171</v>
      </c>
      <c r="G59" s="1"/>
      <c r="H59" s="1" t="str">
        <f>"58036"</f>
        <v>58036</v>
      </c>
      <c r="I59" s="1" t="s">
        <v>172</v>
      </c>
      <c r="J59" s="1" t="s">
        <v>173</v>
      </c>
      <c r="K59" s="1" t="s">
        <v>174</v>
      </c>
      <c r="L59" s="3" t="s">
        <v>176</v>
      </c>
    </row>
    <row r="60" spans="1:12" ht="15.75">
      <c r="A60" s="2" t="s">
        <v>170</v>
      </c>
      <c r="B60" s="1" t="s">
        <v>175</v>
      </c>
      <c r="C60" s="1" t="s">
        <v>343</v>
      </c>
      <c r="D60" s="1" t="s">
        <v>58</v>
      </c>
      <c r="E60" s="1" t="s">
        <v>344</v>
      </c>
      <c r="F60" s="1" t="s">
        <v>171</v>
      </c>
      <c r="G60" s="1"/>
      <c r="H60" s="1" t="str">
        <f>"58036"</f>
        <v>58036</v>
      </c>
      <c r="I60" s="1" t="s">
        <v>172</v>
      </c>
      <c r="J60" s="1" t="s">
        <v>177</v>
      </c>
      <c r="K60" s="1" t="s">
        <v>174</v>
      </c>
      <c r="L60" s="3" t="s">
        <v>176</v>
      </c>
    </row>
    <row r="61" spans="1:12" ht="15.75">
      <c r="A61" s="2" t="s">
        <v>178</v>
      </c>
      <c r="B61" s="1" t="s">
        <v>399</v>
      </c>
      <c r="C61" s="1" t="s">
        <v>343</v>
      </c>
      <c r="D61" s="1" t="s">
        <v>59</v>
      </c>
      <c r="E61" s="1" t="s">
        <v>336</v>
      </c>
      <c r="F61" s="1" t="s">
        <v>179</v>
      </c>
      <c r="G61" s="1"/>
      <c r="H61" s="1" t="str">
        <f>"06364"</f>
        <v>06364</v>
      </c>
      <c r="I61" s="1" t="s">
        <v>180</v>
      </c>
      <c r="J61" s="1" t="s">
        <v>181</v>
      </c>
      <c r="K61" s="1" t="s">
        <v>182</v>
      </c>
      <c r="L61" s="3" t="s">
        <v>183</v>
      </c>
    </row>
    <row r="62" spans="1:12" ht="15.75">
      <c r="A62" s="2" t="s">
        <v>184</v>
      </c>
      <c r="B62" s="1" t="s">
        <v>369</v>
      </c>
      <c r="C62" s="1" t="s">
        <v>334</v>
      </c>
      <c r="D62" s="1" t="s">
        <v>60</v>
      </c>
      <c r="E62" s="1" t="s">
        <v>336</v>
      </c>
      <c r="F62" s="1" t="s">
        <v>346</v>
      </c>
      <c r="G62" s="1"/>
      <c r="H62" s="1" t="str">
        <f>"30033"</f>
        <v>30033</v>
      </c>
      <c r="I62" s="1" t="s">
        <v>185</v>
      </c>
      <c r="J62" s="1" t="s">
        <v>186</v>
      </c>
      <c r="K62" s="1" t="s">
        <v>187</v>
      </c>
      <c r="L62" s="3" t="s">
        <v>188</v>
      </c>
    </row>
    <row r="63" spans="1:12" ht="15.75">
      <c r="A63" s="2" t="s">
        <v>189</v>
      </c>
      <c r="B63" s="1" t="s">
        <v>195</v>
      </c>
      <c r="C63" s="1" t="s">
        <v>343</v>
      </c>
      <c r="D63" s="1" t="s">
        <v>61</v>
      </c>
      <c r="E63" s="1" t="s">
        <v>344</v>
      </c>
      <c r="F63" s="1" t="s">
        <v>190</v>
      </c>
      <c r="G63" s="1" t="s">
        <v>191</v>
      </c>
      <c r="H63" s="1" t="str">
        <f>"79022"</f>
        <v>79022</v>
      </c>
      <c r="I63" s="1" t="s">
        <v>192</v>
      </c>
      <c r="J63" s="1" t="s">
        <v>193</v>
      </c>
      <c r="K63" s="1" t="s">
        <v>194</v>
      </c>
      <c r="L63" s="3" t="s">
        <v>196</v>
      </c>
    </row>
    <row r="64" spans="1:12" ht="15.75">
      <c r="A64" s="2" t="s">
        <v>197</v>
      </c>
      <c r="B64" s="1" t="s">
        <v>416</v>
      </c>
      <c r="C64" s="1" t="s">
        <v>334</v>
      </c>
      <c r="D64" s="1" t="s">
        <v>62</v>
      </c>
      <c r="E64" s="1" t="s">
        <v>344</v>
      </c>
      <c r="F64" s="1" t="s">
        <v>198</v>
      </c>
      <c r="G64" s="1" t="s">
        <v>199</v>
      </c>
      <c r="H64" s="1" t="str">
        <f>"91125"</f>
        <v>91125</v>
      </c>
      <c r="I64" s="1" t="s">
        <v>197</v>
      </c>
      <c r="J64" s="1" t="s">
        <v>200</v>
      </c>
      <c r="K64" s="1" t="s">
        <v>201</v>
      </c>
      <c r="L64" s="3" t="s">
        <v>202</v>
      </c>
    </row>
    <row r="65" spans="1:12" ht="15.75">
      <c r="A65" s="2" t="s">
        <v>203</v>
      </c>
      <c r="B65" s="1" t="s">
        <v>417</v>
      </c>
      <c r="C65" s="1" t="s">
        <v>343</v>
      </c>
      <c r="D65" s="1" t="s">
        <v>63</v>
      </c>
      <c r="E65" s="1" t="s">
        <v>336</v>
      </c>
      <c r="F65" s="1" t="s">
        <v>204</v>
      </c>
      <c r="G65" s="1"/>
      <c r="H65" s="1" t="str">
        <f>"93507"</f>
        <v>93507</v>
      </c>
      <c r="I65" s="1" t="s">
        <v>203</v>
      </c>
      <c r="J65" s="1" t="s">
        <v>205</v>
      </c>
      <c r="K65" s="1" t="s">
        <v>206</v>
      </c>
      <c r="L65" s="3" t="s">
        <v>207</v>
      </c>
    </row>
    <row r="66" spans="1:12" ht="15.75">
      <c r="A66" s="2" t="s">
        <v>203</v>
      </c>
      <c r="B66" s="1" t="s">
        <v>417</v>
      </c>
      <c r="C66" s="1" t="s">
        <v>334</v>
      </c>
      <c r="D66" s="1" t="s">
        <v>64</v>
      </c>
      <c r="E66" s="1" t="s">
        <v>344</v>
      </c>
      <c r="F66" s="1" t="s">
        <v>204</v>
      </c>
      <c r="G66" s="1"/>
      <c r="H66" s="1" t="str">
        <f>"93507"</f>
        <v>93507</v>
      </c>
      <c r="I66" s="1" t="s">
        <v>203</v>
      </c>
      <c r="J66" s="1" t="s">
        <v>208</v>
      </c>
      <c r="K66" s="1" t="s">
        <v>206</v>
      </c>
      <c r="L66" s="3" t="s">
        <v>207</v>
      </c>
    </row>
    <row r="67" spans="1:12" ht="15.75">
      <c r="A67" s="2" t="s">
        <v>209</v>
      </c>
      <c r="B67" s="1" t="s">
        <v>209</v>
      </c>
      <c r="C67" s="1" t="s">
        <v>343</v>
      </c>
      <c r="D67" s="1" t="s">
        <v>65</v>
      </c>
      <c r="E67" s="1" t="s">
        <v>210</v>
      </c>
      <c r="F67" s="1" t="s">
        <v>385</v>
      </c>
      <c r="G67" s="1"/>
      <c r="H67" s="1" t="str">
        <f>"75196"</f>
        <v>75196</v>
      </c>
      <c r="I67" s="1" t="s">
        <v>211</v>
      </c>
      <c r="J67" s="1" t="s">
        <v>212</v>
      </c>
      <c r="K67" s="1" t="s">
        <v>213</v>
      </c>
      <c r="L67" s="3" t="s">
        <v>214</v>
      </c>
    </row>
    <row r="68" spans="1:12" ht="15.75">
      <c r="A68" s="2" t="s">
        <v>209</v>
      </c>
      <c r="B68" s="1" t="s">
        <v>209</v>
      </c>
      <c r="C68" s="1" t="s">
        <v>343</v>
      </c>
      <c r="D68" s="1" t="s">
        <v>66</v>
      </c>
      <c r="E68" s="1" t="s">
        <v>336</v>
      </c>
      <c r="F68" s="1" t="s">
        <v>385</v>
      </c>
      <c r="G68" s="1"/>
      <c r="H68" s="1" t="str">
        <f>"75196"</f>
        <v>75196</v>
      </c>
      <c r="I68" s="1" t="s">
        <v>211</v>
      </c>
      <c r="J68" s="1" t="s">
        <v>212</v>
      </c>
      <c r="K68" s="1" t="s">
        <v>213</v>
      </c>
      <c r="L68" s="3" t="s">
        <v>214</v>
      </c>
    </row>
    <row r="69" spans="1:12" ht="15.75">
      <c r="A69" s="2" t="s">
        <v>209</v>
      </c>
      <c r="B69" s="1" t="s">
        <v>209</v>
      </c>
      <c r="C69" s="1" t="s">
        <v>334</v>
      </c>
      <c r="D69" s="1" t="s">
        <v>67</v>
      </c>
      <c r="E69" s="1" t="s">
        <v>215</v>
      </c>
      <c r="F69" s="1" t="s">
        <v>385</v>
      </c>
      <c r="G69" s="1"/>
      <c r="H69" s="1" t="str">
        <f>"75196"</f>
        <v>75196</v>
      </c>
      <c r="I69" s="1" t="s">
        <v>211</v>
      </c>
      <c r="J69" s="1" t="s">
        <v>212</v>
      </c>
      <c r="K69" s="1" t="s">
        <v>213</v>
      </c>
      <c r="L69" s="3" t="s">
        <v>214</v>
      </c>
    </row>
    <row r="70" spans="1:12" ht="15.75">
      <c r="A70" s="2" t="s">
        <v>216</v>
      </c>
      <c r="B70" s="1" t="s">
        <v>382</v>
      </c>
      <c r="C70" s="1" t="s">
        <v>343</v>
      </c>
      <c r="D70" s="1" t="s">
        <v>68</v>
      </c>
      <c r="E70" s="1" t="s">
        <v>336</v>
      </c>
      <c r="F70" s="1" t="s">
        <v>217</v>
      </c>
      <c r="G70" s="1"/>
      <c r="H70" s="1" t="str">
        <f>"64000"</f>
        <v>64000</v>
      </c>
      <c r="I70" s="1" t="s">
        <v>216</v>
      </c>
      <c r="J70" s="1" t="s">
        <v>218</v>
      </c>
      <c r="K70" s="1" t="s">
        <v>219</v>
      </c>
      <c r="L70" s="3" t="s">
        <v>220</v>
      </c>
    </row>
    <row r="71" spans="1:12" ht="15.75">
      <c r="A71" s="2" t="s">
        <v>216</v>
      </c>
      <c r="B71" s="1" t="s">
        <v>382</v>
      </c>
      <c r="C71" s="1" t="s">
        <v>343</v>
      </c>
      <c r="D71" s="1" t="s">
        <v>69</v>
      </c>
      <c r="E71" s="1" t="s">
        <v>344</v>
      </c>
      <c r="F71" s="1" t="s">
        <v>217</v>
      </c>
      <c r="G71" s="1"/>
      <c r="H71" s="1" t="str">
        <f>"64000"</f>
        <v>64000</v>
      </c>
      <c r="I71" s="1" t="s">
        <v>216</v>
      </c>
      <c r="J71" s="1" t="s">
        <v>218</v>
      </c>
      <c r="K71" s="1" t="s">
        <v>219</v>
      </c>
      <c r="L71" s="3" t="s">
        <v>220</v>
      </c>
    </row>
    <row r="72" spans="1:12" ht="15.75">
      <c r="A72" s="2" t="s">
        <v>221</v>
      </c>
      <c r="B72" s="1" t="s">
        <v>227</v>
      </c>
      <c r="C72" s="1" t="s">
        <v>343</v>
      </c>
      <c r="D72" s="1" t="s">
        <v>70</v>
      </c>
      <c r="E72" s="1" t="s">
        <v>344</v>
      </c>
      <c r="F72" s="1" t="s">
        <v>222</v>
      </c>
      <c r="G72" s="1" t="s">
        <v>223</v>
      </c>
      <c r="H72" s="1" t="str">
        <f>"66931"</f>
        <v>66931</v>
      </c>
      <c r="I72" s="1" t="s">
        <v>224</v>
      </c>
      <c r="J72" s="1" t="s">
        <v>225</v>
      </c>
      <c r="K72" s="1" t="s">
        <v>226</v>
      </c>
      <c r="L72" s="3" t="s">
        <v>228</v>
      </c>
    </row>
    <row r="73" spans="1:12" ht="15.75">
      <c r="A73" s="2" t="s">
        <v>229</v>
      </c>
      <c r="B73" s="1" t="s">
        <v>490</v>
      </c>
      <c r="C73" s="1" t="s">
        <v>343</v>
      </c>
      <c r="D73" s="1" t="s">
        <v>71</v>
      </c>
      <c r="E73" s="1" t="s">
        <v>344</v>
      </c>
      <c r="F73" s="1" t="s">
        <v>385</v>
      </c>
      <c r="G73" s="1"/>
      <c r="H73" s="1" t="str">
        <f>"51096"</f>
        <v>51096</v>
      </c>
      <c r="I73" s="1" t="s">
        <v>230</v>
      </c>
      <c r="J73" s="1" t="s">
        <v>233</v>
      </c>
      <c r="K73" s="1" t="s">
        <v>231</v>
      </c>
      <c r="L73" s="3" t="s">
        <v>232</v>
      </c>
    </row>
    <row r="74" spans="1:12" ht="15.75">
      <c r="A74" s="2" t="s">
        <v>234</v>
      </c>
      <c r="B74" s="1" t="s">
        <v>417</v>
      </c>
      <c r="C74" s="1" t="s">
        <v>343</v>
      </c>
      <c r="D74" s="1" t="s">
        <v>72</v>
      </c>
      <c r="E74" s="1" t="s">
        <v>344</v>
      </c>
      <c r="F74" s="1" t="s">
        <v>235</v>
      </c>
      <c r="G74" s="1" t="s">
        <v>236</v>
      </c>
      <c r="H74" s="1" t="str">
        <f>"93205"</f>
        <v>93205</v>
      </c>
      <c r="I74" s="1" t="s">
        <v>237</v>
      </c>
      <c r="J74" s="1" t="s">
        <v>240</v>
      </c>
      <c r="K74" s="1" t="s">
        <v>238</v>
      </c>
      <c r="L74" s="3" t="s">
        <v>239</v>
      </c>
    </row>
    <row r="75" spans="1:12" ht="15.75">
      <c r="A75" s="2" t="s">
        <v>241</v>
      </c>
      <c r="B75" s="1" t="s">
        <v>518</v>
      </c>
      <c r="C75" s="1" t="s">
        <v>334</v>
      </c>
      <c r="D75" s="1" t="s">
        <v>73</v>
      </c>
      <c r="E75" s="1" t="s">
        <v>336</v>
      </c>
      <c r="F75" s="1" t="s">
        <v>242</v>
      </c>
      <c r="G75" s="1"/>
      <c r="H75" s="1" t="str">
        <f>"78100"</f>
        <v>78100</v>
      </c>
      <c r="I75" s="1" t="s">
        <v>241</v>
      </c>
      <c r="J75" s="1" t="s">
        <v>243</v>
      </c>
      <c r="K75" s="1" t="s">
        <v>244</v>
      </c>
      <c r="L75" s="3" t="s">
        <v>245</v>
      </c>
    </row>
    <row r="76" spans="1:12" ht="15.75">
      <c r="A76" s="2" t="s">
        <v>241</v>
      </c>
      <c r="B76" s="1" t="s">
        <v>518</v>
      </c>
      <c r="C76" s="1" t="s">
        <v>343</v>
      </c>
      <c r="D76" s="1" t="s">
        <v>74</v>
      </c>
      <c r="E76" s="1" t="s">
        <v>344</v>
      </c>
      <c r="F76" s="1" t="s">
        <v>242</v>
      </c>
      <c r="G76" s="1"/>
      <c r="H76" s="1" t="str">
        <f>"78100"</f>
        <v>78100</v>
      </c>
      <c r="I76" s="1" t="s">
        <v>241</v>
      </c>
      <c r="J76" s="1" t="s">
        <v>243</v>
      </c>
      <c r="K76" s="1" t="s">
        <v>244</v>
      </c>
      <c r="L76" s="3" t="s">
        <v>245</v>
      </c>
    </row>
    <row r="77" spans="1:12" ht="15.75">
      <c r="A77" s="2" t="s">
        <v>246</v>
      </c>
      <c r="B77" s="1" t="s">
        <v>594</v>
      </c>
      <c r="C77" s="1" t="s">
        <v>343</v>
      </c>
      <c r="D77" s="1" t="s">
        <v>75</v>
      </c>
      <c r="E77" s="1" t="s">
        <v>336</v>
      </c>
      <c r="F77" s="1" t="s">
        <v>247</v>
      </c>
      <c r="G77" s="1" t="s">
        <v>248</v>
      </c>
      <c r="H77" s="1" t="str">
        <f>"97480"</f>
        <v>97480</v>
      </c>
      <c r="I77" s="1" t="s">
        <v>246</v>
      </c>
      <c r="J77" s="1" t="s">
        <v>249</v>
      </c>
      <c r="K77" s="1" t="s">
        <v>250</v>
      </c>
      <c r="L77" s="3" t="s">
        <v>251</v>
      </c>
    </row>
    <row r="78" spans="1:12" ht="15.75">
      <c r="A78" s="2" t="s">
        <v>246</v>
      </c>
      <c r="B78" s="1" t="s">
        <v>594</v>
      </c>
      <c r="C78" s="1" t="s">
        <v>343</v>
      </c>
      <c r="D78" s="1" t="s">
        <v>76</v>
      </c>
      <c r="E78" s="1" t="s">
        <v>344</v>
      </c>
      <c r="F78" s="1" t="s">
        <v>247</v>
      </c>
      <c r="G78" s="1" t="s">
        <v>248</v>
      </c>
      <c r="H78" s="1" t="str">
        <f>"97480"</f>
        <v>97480</v>
      </c>
      <c r="I78" s="1" t="s">
        <v>246</v>
      </c>
      <c r="J78" s="1" t="s">
        <v>249</v>
      </c>
      <c r="K78" s="1" t="s">
        <v>250</v>
      </c>
      <c r="L78" s="3" t="s">
        <v>251</v>
      </c>
    </row>
    <row r="79" spans="1:12" ht="15.75">
      <c r="A79" s="2" t="s">
        <v>252</v>
      </c>
      <c r="B79" s="1" t="s">
        <v>594</v>
      </c>
      <c r="C79" s="1" t="s">
        <v>343</v>
      </c>
      <c r="D79" s="1" t="s">
        <v>77</v>
      </c>
      <c r="E79" s="1" t="s">
        <v>344</v>
      </c>
      <c r="F79" s="1" t="s">
        <v>385</v>
      </c>
      <c r="G79" s="1" t="s">
        <v>253</v>
      </c>
      <c r="H79" s="1" t="str">
        <f>"97861"</f>
        <v>97861</v>
      </c>
      <c r="I79" s="1" t="s">
        <v>254</v>
      </c>
      <c r="J79" s="1" t="s">
        <v>257</v>
      </c>
      <c r="K79" s="1" t="s">
        <v>255</v>
      </c>
      <c r="L79" s="3" t="s">
        <v>256</v>
      </c>
    </row>
    <row r="80" spans="1:12" ht="15.75">
      <c r="A80" s="2" t="s">
        <v>258</v>
      </c>
      <c r="B80" s="1" t="s">
        <v>480</v>
      </c>
      <c r="C80" s="1" t="s">
        <v>334</v>
      </c>
      <c r="D80" s="1" t="s">
        <v>78</v>
      </c>
      <c r="E80" s="1" t="s">
        <v>336</v>
      </c>
      <c r="F80" s="1" t="s">
        <v>259</v>
      </c>
      <c r="G80" s="1" t="s">
        <v>432</v>
      </c>
      <c r="H80" s="1" t="str">
        <f>"69801"</f>
        <v>69801</v>
      </c>
      <c r="I80" s="1" t="s">
        <v>260</v>
      </c>
      <c r="J80" s="1" t="s">
        <v>261</v>
      </c>
      <c r="K80" s="1" t="s">
        <v>262</v>
      </c>
      <c r="L80" s="3" t="s">
        <v>263</v>
      </c>
    </row>
    <row r="81" spans="1:12" ht="15.75">
      <c r="A81" s="2" t="s">
        <v>258</v>
      </c>
      <c r="B81" s="1" t="s">
        <v>480</v>
      </c>
      <c r="C81" s="1" t="s">
        <v>334</v>
      </c>
      <c r="D81" s="1" t="s">
        <v>79</v>
      </c>
      <c r="E81" s="1" t="s">
        <v>344</v>
      </c>
      <c r="F81" s="1" t="s">
        <v>259</v>
      </c>
      <c r="G81" s="1" t="s">
        <v>432</v>
      </c>
      <c r="H81" s="1" t="str">
        <f>"69801"</f>
        <v>69801</v>
      </c>
      <c r="I81" s="1" t="s">
        <v>260</v>
      </c>
      <c r="J81" s="1" t="s">
        <v>261</v>
      </c>
      <c r="K81" s="1" t="s">
        <v>262</v>
      </c>
      <c r="L81" s="3" t="s">
        <v>263</v>
      </c>
    </row>
    <row r="82" spans="1:12" ht="15.75">
      <c r="A82" s="2" t="s">
        <v>264</v>
      </c>
      <c r="B82" s="1" t="s">
        <v>416</v>
      </c>
      <c r="C82" s="1" t="s">
        <v>343</v>
      </c>
      <c r="D82" s="1" t="s">
        <v>80</v>
      </c>
      <c r="E82" s="1" t="s">
        <v>344</v>
      </c>
      <c r="F82" s="1" t="s">
        <v>265</v>
      </c>
      <c r="G82" s="1"/>
      <c r="H82" s="1" t="str">
        <f>"91700"</f>
        <v>91700</v>
      </c>
      <c r="I82" s="1" t="s">
        <v>264</v>
      </c>
      <c r="J82" s="1" t="s">
        <v>266</v>
      </c>
      <c r="K82" s="1" t="s">
        <v>267</v>
      </c>
      <c r="L82" s="3" t="s">
        <v>268</v>
      </c>
    </row>
    <row r="83" spans="1:12" ht="15.75">
      <c r="A83" s="2" t="s">
        <v>269</v>
      </c>
      <c r="B83" s="1" t="s">
        <v>518</v>
      </c>
      <c r="C83" s="1" t="s">
        <v>343</v>
      </c>
      <c r="D83" s="1" t="s">
        <v>81</v>
      </c>
      <c r="E83" s="1" t="s">
        <v>336</v>
      </c>
      <c r="F83" s="1" t="s">
        <v>385</v>
      </c>
      <c r="G83" s="1" t="s">
        <v>270</v>
      </c>
      <c r="H83" s="1" t="str">
        <f>"78500"</f>
        <v>78500</v>
      </c>
      <c r="I83" s="1" t="s">
        <v>271</v>
      </c>
      <c r="J83" s="1" t="s">
        <v>272</v>
      </c>
      <c r="K83" s="1" t="s">
        <v>273</v>
      </c>
      <c r="L83" s="3" t="s">
        <v>274</v>
      </c>
    </row>
    <row r="84" spans="1:12" ht="15.75">
      <c r="A84" s="2" t="s">
        <v>275</v>
      </c>
      <c r="B84" s="1" t="s">
        <v>557</v>
      </c>
      <c r="C84" s="1" t="s">
        <v>343</v>
      </c>
      <c r="D84" s="1" t="s">
        <v>82</v>
      </c>
      <c r="E84" s="1" t="s">
        <v>344</v>
      </c>
      <c r="F84" s="1" t="s">
        <v>571</v>
      </c>
      <c r="G84" s="1" t="s">
        <v>276</v>
      </c>
      <c r="H84" s="1" t="str">
        <f>"67070"</f>
        <v>67070</v>
      </c>
      <c r="I84" s="1" t="s">
        <v>275</v>
      </c>
      <c r="J84" s="1" t="s">
        <v>277</v>
      </c>
      <c r="K84" s="1" t="s">
        <v>278</v>
      </c>
      <c r="L84" s="3" t="s">
        <v>279</v>
      </c>
    </row>
    <row r="85" spans="1:12" ht="15.75">
      <c r="A85" s="2" t="s">
        <v>280</v>
      </c>
      <c r="B85" s="1" t="s">
        <v>456</v>
      </c>
      <c r="C85" s="1" t="s">
        <v>343</v>
      </c>
      <c r="D85" s="1" t="s">
        <v>83</v>
      </c>
      <c r="E85" s="1" t="s">
        <v>336</v>
      </c>
      <c r="F85" s="1" t="s">
        <v>281</v>
      </c>
      <c r="G85" s="1" t="s">
        <v>282</v>
      </c>
      <c r="H85" s="1" t="str">
        <f>"33401"</f>
        <v>33401</v>
      </c>
      <c r="I85" s="1" t="s">
        <v>283</v>
      </c>
      <c r="J85" s="1" t="s">
        <v>284</v>
      </c>
      <c r="K85" s="1" t="s">
        <v>285</v>
      </c>
      <c r="L85" s="3" t="s">
        <v>286</v>
      </c>
    </row>
    <row r="86" spans="1:12" ht="15.75">
      <c r="A86" s="2" t="s">
        <v>287</v>
      </c>
      <c r="B86" s="1" t="s">
        <v>292</v>
      </c>
      <c r="C86" s="1" t="s">
        <v>343</v>
      </c>
      <c r="D86" s="1" t="s">
        <v>84</v>
      </c>
      <c r="E86" s="1" t="s">
        <v>336</v>
      </c>
      <c r="F86" s="1" t="s">
        <v>142</v>
      </c>
      <c r="G86" s="1" t="s">
        <v>288</v>
      </c>
      <c r="H86" s="1" t="str">
        <f>"65013"</f>
        <v>65013</v>
      </c>
      <c r="I86" s="1" t="s">
        <v>289</v>
      </c>
      <c r="J86" s="1" t="s">
        <v>290</v>
      </c>
      <c r="K86" s="1" t="s">
        <v>291</v>
      </c>
      <c r="L86" s="3" t="s">
        <v>293</v>
      </c>
    </row>
    <row r="87" spans="1:12" ht="15.75">
      <c r="A87" s="2" t="s">
        <v>294</v>
      </c>
      <c r="B87" s="1" t="s">
        <v>529</v>
      </c>
      <c r="C87" s="1" t="s">
        <v>343</v>
      </c>
      <c r="D87" s="1" t="s">
        <v>85</v>
      </c>
      <c r="E87" s="1" t="s">
        <v>344</v>
      </c>
      <c r="F87" s="1" t="s">
        <v>572</v>
      </c>
      <c r="G87" s="1" t="s">
        <v>295</v>
      </c>
      <c r="H87" s="1" t="str">
        <f>"83056"</f>
        <v>83056</v>
      </c>
      <c r="I87" s="1" t="s">
        <v>296</v>
      </c>
      <c r="J87" s="1" t="s">
        <v>299</v>
      </c>
      <c r="K87" s="1" t="s">
        <v>297</v>
      </c>
      <c r="L87" s="3" t="s">
        <v>298</v>
      </c>
    </row>
    <row r="88" spans="1:12" ht="15.75">
      <c r="A88" s="2" t="s">
        <v>300</v>
      </c>
      <c r="B88" s="1" t="s">
        <v>140</v>
      </c>
      <c r="C88" s="1" t="s">
        <v>343</v>
      </c>
      <c r="D88" s="1" t="s">
        <v>86</v>
      </c>
      <c r="E88" s="1" t="s">
        <v>336</v>
      </c>
      <c r="F88" s="1" t="s">
        <v>301</v>
      </c>
      <c r="G88" s="1" t="s">
        <v>302</v>
      </c>
      <c r="H88" s="1" t="str">
        <f>"26021"</f>
        <v>26021</v>
      </c>
      <c r="I88" s="1" t="s">
        <v>303</v>
      </c>
      <c r="J88" s="1" t="s">
        <v>304</v>
      </c>
      <c r="K88" s="1" t="s">
        <v>305</v>
      </c>
      <c r="L88" s="3" t="s">
        <v>306</v>
      </c>
    </row>
    <row r="89" spans="1:12" ht="15.75">
      <c r="A89" s="2" t="s">
        <v>307</v>
      </c>
      <c r="B89" s="1" t="s">
        <v>112</v>
      </c>
      <c r="C89" s="1" t="s">
        <v>334</v>
      </c>
      <c r="D89" s="1" t="s">
        <v>87</v>
      </c>
      <c r="E89" s="1" t="s">
        <v>344</v>
      </c>
      <c r="F89" s="1" t="s">
        <v>308</v>
      </c>
      <c r="G89" s="1" t="s">
        <v>499</v>
      </c>
      <c r="H89" s="1" t="str">
        <f>"56019"</f>
        <v>56019</v>
      </c>
      <c r="I89" s="1" t="s">
        <v>309</v>
      </c>
      <c r="J89" s="1" t="s">
        <v>312</v>
      </c>
      <c r="K89" s="1" t="s">
        <v>310</v>
      </c>
      <c r="L89" s="3" t="s">
        <v>311</v>
      </c>
    </row>
    <row r="90" spans="1:12" ht="15.75">
      <c r="A90" s="2" t="s">
        <v>313</v>
      </c>
      <c r="B90" s="1" t="s">
        <v>518</v>
      </c>
      <c r="C90" s="1" t="s">
        <v>343</v>
      </c>
      <c r="D90" s="1" t="s">
        <v>88</v>
      </c>
      <c r="E90" s="1" t="s">
        <v>336</v>
      </c>
      <c r="F90" s="1" t="s">
        <v>314</v>
      </c>
      <c r="G90" s="1"/>
      <c r="H90" s="1" t="str">
        <f>"78011"</f>
        <v>78011</v>
      </c>
      <c r="I90" s="1" t="s">
        <v>315</v>
      </c>
      <c r="J90" s="1" t="s">
        <v>316</v>
      </c>
      <c r="K90" s="1" t="s">
        <v>317</v>
      </c>
      <c r="L90" s="3" t="s">
        <v>318</v>
      </c>
    </row>
    <row r="91" spans="1:12" ht="15.75">
      <c r="A91" s="2" t="s">
        <v>319</v>
      </c>
      <c r="B91" s="1" t="s">
        <v>487</v>
      </c>
      <c r="C91" s="1" t="s">
        <v>343</v>
      </c>
      <c r="D91" s="1" t="s">
        <v>89</v>
      </c>
      <c r="E91" s="1" t="s">
        <v>336</v>
      </c>
      <c r="F91" s="1" t="s">
        <v>320</v>
      </c>
      <c r="G91" s="1" t="s">
        <v>321</v>
      </c>
      <c r="H91" s="1" t="str">
        <f>"59650"</f>
        <v>59650</v>
      </c>
      <c r="I91" s="1" t="s">
        <v>322</v>
      </c>
      <c r="J91" s="1" t="s">
        <v>323</v>
      </c>
      <c r="K91" s="1" t="s">
        <v>324</v>
      </c>
      <c r="L91" s="3" t="s">
        <v>325</v>
      </c>
    </row>
    <row r="92" spans="1:12" ht="16.5" thickBot="1">
      <c r="A92" s="4" t="s">
        <v>326</v>
      </c>
      <c r="B92" s="5" t="s">
        <v>487</v>
      </c>
      <c r="C92" s="5" t="s">
        <v>343</v>
      </c>
      <c r="D92" s="5" t="s">
        <v>90</v>
      </c>
      <c r="E92" s="5" t="s">
        <v>344</v>
      </c>
      <c r="F92" s="5" t="s">
        <v>327</v>
      </c>
      <c r="G92" s="5" t="s">
        <v>328</v>
      </c>
      <c r="H92" s="5" t="str">
        <f>"59150"</f>
        <v>59150</v>
      </c>
      <c r="I92" s="5" t="s">
        <v>326</v>
      </c>
      <c r="J92" s="5" t="s">
        <v>329</v>
      </c>
      <c r="K92" s="5" t="s">
        <v>330</v>
      </c>
      <c r="L92" s="6" t="s">
        <v>331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2008-10-20T14:08:15Z</dcterms:created>
  <dcterms:modified xsi:type="dcterms:W3CDTF">2008-10-20T14:19:55Z</dcterms:modified>
  <cp:category/>
  <cp:version/>
  <cp:contentType/>
  <cp:contentStatus/>
</cp:coreProperties>
</file>